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mc\Desktop\Final BMR\Clean(er) 2018 Data\IV-II - States-Updated\"/>
    </mc:Choice>
  </mc:AlternateContent>
  <xr:revisionPtr revIDLastSave="0" documentId="13_ncr:1_{E8115614-6C8C-4E7B-81F0-4714654952B7}" xr6:coauthVersionLast="36" xr6:coauthVersionMax="45" xr10:uidLastSave="{00000000-0000-0000-0000-000000000000}"/>
  <bookViews>
    <workbookView xWindow="-3450" yWindow="5085" windowWidth="7500" windowHeight="6000" activeTab="2" xr2:uid="{00000000-000D-0000-FFFF-FFFF00000000}"/>
  </bookViews>
  <sheets>
    <sheet name="Underlying Data" sheetId="1" r:id="rId1"/>
    <sheet name="Formatted Data" sheetId="2" r:id="rId2"/>
    <sheet name="Final Format" sheetId="6" r:id="rId3"/>
  </sheets>
  <definedNames>
    <definedName name="_xlnm._FilterDatabase" localSheetId="2" hidden="1">'Final Format'!$A$1:$G$51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2" i="6" l="1"/>
  <c r="AA52" i="6"/>
  <c r="Z52" i="6"/>
  <c r="AB51" i="6"/>
  <c r="AA51" i="6"/>
  <c r="Z51" i="6"/>
  <c r="AB50" i="6"/>
  <c r="AA50" i="6"/>
  <c r="Z50" i="6"/>
  <c r="AB49" i="6"/>
  <c r="AA49" i="6"/>
  <c r="Z49" i="6"/>
  <c r="AB48" i="6"/>
  <c r="AA48" i="6"/>
  <c r="Z48" i="6"/>
  <c r="AB47" i="6"/>
  <c r="AA47" i="6"/>
  <c r="Z47" i="6"/>
  <c r="AB46" i="6"/>
  <c r="AA46" i="6"/>
  <c r="Z46" i="6"/>
  <c r="AB45" i="6"/>
  <c r="AA45" i="6"/>
  <c r="Z45" i="6"/>
  <c r="AB44" i="6"/>
  <c r="AA44" i="6"/>
  <c r="Z44" i="6"/>
  <c r="AB43" i="6"/>
  <c r="AA43" i="6"/>
  <c r="Z43" i="6"/>
  <c r="AB42" i="6"/>
  <c r="AA42" i="6"/>
  <c r="Z42" i="6"/>
  <c r="AB41" i="6"/>
  <c r="AA41" i="6"/>
  <c r="Z41" i="6"/>
  <c r="AB40" i="6"/>
  <c r="AA40" i="6"/>
  <c r="Z40" i="6"/>
  <c r="AB39" i="6"/>
  <c r="AA39" i="6"/>
  <c r="Z39" i="6"/>
  <c r="AB38" i="6"/>
  <c r="AA38" i="6"/>
  <c r="Z38" i="6"/>
  <c r="AB37" i="6"/>
  <c r="AA37" i="6"/>
  <c r="Z37" i="6"/>
  <c r="AB36" i="6"/>
  <c r="AA36" i="6"/>
  <c r="Z36" i="6"/>
  <c r="AB35" i="6"/>
  <c r="AA35" i="6"/>
  <c r="Z35" i="6"/>
  <c r="AB34" i="6"/>
  <c r="AA34" i="6"/>
  <c r="Z34" i="6"/>
  <c r="AB33" i="6"/>
  <c r="AA33" i="6"/>
  <c r="Z33" i="6"/>
  <c r="AB32" i="6"/>
  <c r="AA32" i="6"/>
  <c r="Z32" i="6"/>
  <c r="AB31" i="6"/>
  <c r="AA31" i="6"/>
  <c r="Z31" i="6"/>
  <c r="AB30" i="6"/>
  <c r="AA30" i="6"/>
  <c r="Z30" i="6"/>
  <c r="AB29" i="6"/>
  <c r="AA29" i="6"/>
  <c r="Z29" i="6"/>
  <c r="AB28" i="6"/>
  <c r="AA28" i="6"/>
  <c r="Z28" i="6"/>
  <c r="AB27" i="6"/>
  <c r="AA27" i="6"/>
  <c r="Z27" i="6"/>
  <c r="AB26" i="6"/>
  <c r="AA26" i="6"/>
  <c r="Z26" i="6"/>
  <c r="AB25" i="6"/>
  <c r="AA25" i="6"/>
  <c r="Z25" i="6"/>
  <c r="AB24" i="6"/>
  <c r="AA24" i="6"/>
  <c r="Z24" i="6"/>
  <c r="AB23" i="6"/>
  <c r="AA23" i="6"/>
  <c r="Z23" i="6"/>
  <c r="AB22" i="6"/>
  <c r="AA22" i="6"/>
  <c r="Z22" i="6"/>
  <c r="AB21" i="6"/>
  <c r="AA21" i="6"/>
  <c r="Z21" i="6"/>
  <c r="AB20" i="6"/>
  <c r="AA20" i="6"/>
  <c r="Z20" i="6"/>
  <c r="AB19" i="6"/>
  <c r="AA19" i="6"/>
  <c r="Z19" i="6"/>
  <c r="AB18" i="6"/>
  <c r="AA18" i="6"/>
  <c r="Z18" i="6"/>
  <c r="AB17" i="6"/>
  <c r="AA17" i="6"/>
  <c r="Z17" i="6"/>
  <c r="AB16" i="6"/>
  <c r="AA16" i="6"/>
  <c r="Z16" i="6"/>
  <c r="AB15" i="6"/>
  <c r="AA15" i="6"/>
  <c r="Z15" i="6"/>
  <c r="AB14" i="6"/>
  <c r="AA14" i="6"/>
  <c r="Z14" i="6"/>
  <c r="AB13" i="6"/>
  <c r="AA13" i="6"/>
  <c r="Z13" i="6"/>
  <c r="AB12" i="6"/>
  <c r="AA12" i="6"/>
  <c r="Z12" i="6"/>
  <c r="AB11" i="6"/>
  <c r="AA11" i="6"/>
  <c r="Z11" i="6"/>
  <c r="X52" i="6"/>
  <c r="W52" i="6"/>
  <c r="V52" i="6"/>
  <c r="X51" i="6"/>
  <c r="W51" i="6"/>
  <c r="V51" i="6"/>
  <c r="X50" i="6"/>
  <c r="W50" i="6"/>
  <c r="V50" i="6"/>
  <c r="X49" i="6"/>
  <c r="W49" i="6"/>
  <c r="V49" i="6"/>
  <c r="X48" i="6"/>
  <c r="W48" i="6"/>
  <c r="V48" i="6"/>
  <c r="X47" i="6"/>
  <c r="W47" i="6"/>
  <c r="V47" i="6"/>
  <c r="X46" i="6"/>
  <c r="W46" i="6"/>
  <c r="V46" i="6"/>
  <c r="X45" i="6"/>
  <c r="W45" i="6"/>
  <c r="V45" i="6"/>
  <c r="X44" i="6"/>
  <c r="W44" i="6"/>
  <c r="V44" i="6"/>
  <c r="X43" i="6"/>
  <c r="W43" i="6"/>
  <c r="V43" i="6"/>
  <c r="X42" i="6"/>
  <c r="W42" i="6"/>
  <c r="V42" i="6"/>
  <c r="X41" i="6"/>
  <c r="W41" i="6"/>
  <c r="V41" i="6"/>
  <c r="X40" i="6"/>
  <c r="W40" i="6"/>
  <c r="V40" i="6"/>
  <c r="X39" i="6"/>
  <c r="W39" i="6"/>
  <c r="V39" i="6"/>
  <c r="X38" i="6"/>
  <c r="W38" i="6"/>
  <c r="V38" i="6"/>
  <c r="X37" i="6"/>
  <c r="W37" i="6"/>
  <c r="V37" i="6"/>
  <c r="X36" i="6"/>
  <c r="W36" i="6"/>
  <c r="V36" i="6"/>
  <c r="X35" i="6"/>
  <c r="W35" i="6"/>
  <c r="V35" i="6"/>
  <c r="X34" i="6"/>
  <c r="W34" i="6"/>
  <c r="V34" i="6"/>
  <c r="X33" i="6"/>
  <c r="W33" i="6"/>
  <c r="V33" i="6"/>
  <c r="X32" i="6"/>
  <c r="W32" i="6"/>
  <c r="V32" i="6"/>
  <c r="X31" i="6"/>
  <c r="W31" i="6"/>
  <c r="V31" i="6"/>
  <c r="X30" i="6"/>
  <c r="W30" i="6"/>
  <c r="V30" i="6"/>
  <c r="X29" i="6"/>
  <c r="W29" i="6"/>
  <c r="V29" i="6"/>
  <c r="X28" i="6"/>
  <c r="W28" i="6"/>
  <c r="V28" i="6"/>
  <c r="X27" i="6"/>
  <c r="W27" i="6"/>
  <c r="V27" i="6"/>
  <c r="X26" i="6"/>
  <c r="W26" i="6"/>
  <c r="V26" i="6"/>
  <c r="X25" i="6"/>
  <c r="W25" i="6"/>
  <c r="V25" i="6"/>
  <c r="X24" i="6"/>
  <c r="W24" i="6"/>
  <c r="V24" i="6"/>
  <c r="X23" i="6"/>
  <c r="W23" i="6"/>
  <c r="V23" i="6"/>
  <c r="X22" i="6"/>
  <c r="W22" i="6"/>
  <c r="V22" i="6"/>
  <c r="X21" i="6"/>
  <c r="W21" i="6"/>
  <c r="V21" i="6"/>
  <c r="X20" i="6"/>
  <c r="W20" i="6"/>
  <c r="V20" i="6"/>
  <c r="X19" i="6"/>
  <c r="W19" i="6"/>
  <c r="V19" i="6"/>
  <c r="X18" i="6"/>
  <c r="W18" i="6"/>
  <c r="V18" i="6"/>
  <c r="X17" i="6"/>
  <c r="W17" i="6"/>
  <c r="V17" i="6"/>
  <c r="X16" i="6"/>
  <c r="W16" i="6"/>
  <c r="V16" i="6"/>
  <c r="X15" i="6"/>
  <c r="W15" i="6"/>
  <c r="V15" i="6"/>
  <c r="X14" i="6"/>
  <c r="W14" i="6"/>
  <c r="V14" i="6"/>
  <c r="X13" i="6"/>
  <c r="W13" i="6"/>
  <c r="V13" i="6"/>
  <c r="X12" i="6"/>
  <c r="W12" i="6"/>
  <c r="V12" i="6"/>
  <c r="X11" i="6"/>
  <c r="W11" i="6"/>
  <c r="V11" i="6"/>
  <c r="G54" i="6" l="1"/>
  <c r="AB10" i="6"/>
  <c r="AA10" i="6"/>
  <c r="Z10" i="6"/>
  <c r="X10" i="6"/>
  <c r="W10" i="6"/>
  <c r="V10" i="6"/>
  <c r="AB9" i="6"/>
  <c r="AA9" i="6"/>
  <c r="Z9" i="6"/>
  <c r="X9" i="6"/>
  <c r="W9" i="6"/>
  <c r="V9" i="6"/>
  <c r="AB8" i="6"/>
  <c r="AA8" i="6"/>
  <c r="Z8" i="6"/>
  <c r="X8" i="6"/>
  <c r="W8" i="6"/>
  <c r="V8" i="6"/>
  <c r="AB7" i="6"/>
  <c r="AA7" i="6"/>
  <c r="Z7" i="6"/>
  <c r="X7" i="6"/>
  <c r="W7" i="6"/>
  <c r="V7" i="6"/>
  <c r="AB6" i="6"/>
  <c r="AA6" i="6"/>
  <c r="Z6" i="6"/>
  <c r="X6" i="6"/>
  <c r="W6" i="6"/>
  <c r="V6" i="6"/>
  <c r="AB5" i="6"/>
  <c r="AA5" i="6"/>
  <c r="Z5" i="6"/>
  <c r="X5" i="6"/>
  <c r="W5" i="6"/>
  <c r="V5" i="6"/>
  <c r="AB4" i="6"/>
  <c r="AA4" i="6"/>
  <c r="Z4" i="6"/>
  <c r="X4" i="6"/>
  <c r="W4" i="6"/>
  <c r="V4" i="6"/>
  <c r="AB3" i="6"/>
  <c r="AA3" i="6"/>
  <c r="Z3" i="6"/>
  <c r="X3" i="6"/>
  <c r="W3" i="6"/>
  <c r="V3" i="6"/>
  <c r="P54" i="2" l="1"/>
  <c r="O54" i="2"/>
  <c r="N54" i="2"/>
  <c r="P53" i="2"/>
  <c r="O53" i="2"/>
  <c r="N53" i="2"/>
  <c r="P52" i="2"/>
  <c r="O52" i="2"/>
  <c r="N52" i="2"/>
  <c r="P51" i="2"/>
  <c r="O51" i="2"/>
  <c r="N51" i="2"/>
  <c r="P50" i="2"/>
  <c r="O50" i="2"/>
  <c r="N50" i="2"/>
  <c r="P49" i="2"/>
  <c r="O49" i="2"/>
  <c r="N49" i="2"/>
  <c r="P48" i="2"/>
  <c r="O48" i="2"/>
  <c r="N48" i="2"/>
  <c r="P47" i="2"/>
  <c r="O47" i="2"/>
  <c r="N47" i="2"/>
  <c r="P46" i="2"/>
  <c r="O46" i="2"/>
  <c r="N46" i="2"/>
  <c r="P45" i="2"/>
  <c r="O45" i="2"/>
  <c r="N45" i="2"/>
  <c r="P44" i="2"/>
  <c r="O44" i="2"/>
  <c r="N44" i="2"/>
  <c r="P43" i="2"/>
  <c r="O43" i="2"/>
  <c r="N43" i="2"/>
  <c r="P42" i="2"/>
  <c r="O42" i="2"/>
  <c r="N42" i="2"/>
  <c r="P41" i="2"/>
  <c r="O41" i="2"/>
  <c r="N41" i="2"/>
  <c r="P40" i="2"/>
  <c r="O40" i="2"/>
  <c r="N40" i="2"/>
  <c r="P39" i="2"/>
  <c r="O39" i="2"/>
  <c r="N39" i="2"/>
  <c r="P38" i="2"/>
  <c r="O38" i="2"/>
  <c r="N38" i="2"/>
  <c r="P37" i="2"/>
  <c r="O37" i="2"/>
  <c r="N37" i="2"/>
  <c r="P36" i="2"/>
  <c r="O36" i="2"/>
  <c r="N36" i="2"/>
  <c r="P35" i="2"/>
  <c r="O35" i="2"/>
  <c r="N35" i="2"/>
  <c r="P34" i="2"/>
  <c r="O34" i="2"/>
  <c r="N34" i="2"/>
  <c r="P33" i="2"/>
  <c r="O33" i="2"/>
  <c r="N33" i="2"/>
  <c r="P32" i="2"/>
  <c r="O32" i="2"/>
  <c r="N32" i="2"/>
  <c r="P31" i="2"/>
  <c r="O31" i="2"/>
  <c r="N31" i="2"/>
  <c r="P30" i="2"/>
  <c r="O30" i="2"/>
  <c r="N30" i="2"/>
  <c r="P29" i="2"/>
  <c r="O29" i="2"/>
  <c r="N29" i="2"/>
  <c r="P28" i="2"/>
  <c r="O28" i="2"/>
  <c r="N28" i="2"/>
  <c r="P27" i="2"/>
  <c r="O27" i="2"/>
  <c r="N27" i="2"/>
  <c r="P26" i="2"/>
  <c r="O26" i="2"/>
  <c r="N26" i="2"/>
  <c r="P25" i="2"/>
  <c r="O25" i="2"/>
  <c r="N25" i="2"/>
  <c r="P24" i="2"/>
  <c r="O24" i="2"/>
  <c r="N24" i="2"/>
  <c r="P23" i="2"/>
  <c r="O23" i="2"/>
  <c r="N23" i="2"/>
  <c r="P22" i="2"/>
  <c r="O22" i="2"/>
  <c r="N22" i="2"/>
  <c r="P21" i="2"/>
  <c r="O21" i="2"/>
  <c r="N21" i="2"/>
  <c r="P20" i="2"/>
  <c r="O20" i="2"/>
  <c r="N20" i="2"/>
  <c r="P19" i="2"/>
  <c r="O19" i="2"/>
  <c r="N19" i="2"/>
  <c r="P18" i="2"/>
  <c r="O18" i="2"/>
  <c r="N18" i="2"/>
  <c r="P17" i="2"/>
  <c r="O17" i="2"/>
  <c r="N17" i="2"/>
  <c r="P16" i="2"/>
  <c r="O16" i="2"/>
  <c r="N16" i="2"/>
  <c r="P15" i="2"/>
  <c r="O15" i="2"/>
  <c r="N15" i="2"/>
  <c r="P14" i="2"/>
  <c r="O14" i="2"/>
  <c r="N14" i="2"/>
  <c r="P13" i="2"/>
  <c r="O13" i="2"/>
  <c r="N13" i="2"/>
  <c r="P12" i="2"/>
  <c r="O12" i="2"/>
  <c r="N12" i="2"/>
  <c r="P11" i="2"/>
  <c r="O11" i="2"/>
  <c r="N11" i="2"/>
  <c r="P10" i="2"/>
  <c r="O10" i="2"/>
  <c r="N10" i="2"/>
  <c r="P9" i="2"/>
  <c r="O9" i="2"/>
  <c r="N9" i="2"/>
  <c r="P8" i="2"/>
  <c r="O8" i="2"/>
  <c r="N8" i="2"/>
  <c r="P7" i="2"/>
  <c r="O7" i="2"/>
  <c r="N7" i="2"/>
  <c r="P6" i="2"/>
  <c r="O6" i="2"/>
  <c r="N6" i="2"/>
  <c r="P5" i="2"/>
  <c r="O5" i="2"/>
  <c r="N5" i="2"/>
  <c r="P4" i="2"/>
  <c r="O4" i="2"/>
  <c r="N4" i="2"/>
  <c r="P3" i="2"/>
  <c r="O3" i="2"/>
  <c r="N3" i="2"/>
  <c r="L54" i="2"/>
  <c r="K54" i="2"/>
  <c r="J54" i="2"/>
  <c r="L53" i="2"/>
  <c r="K53" i="2"/>
  <c r="J53" i="2"/>
  <c r="L52" i="2"/>
  <c r="K52" i="2"/>
  <c r="J52" i="2"/>
  <c r="L51" i="2"/>
  <c r="K51" i="2"/>
  <c r="J51" i="2"/>
  <c r="L50" i="2"/>
  <c r="K50" i="2"/>
  <c r="J50" i="2"/>
  <c r="L49" i="2"/>
  <c r="K49" i="2"/>
  <c r="J49" i="2"/>
  <c r="L48" i="2"/>
  <c r="K48" i="2"/>
  <c r="J48" i="2"/>
  <c r="L47" i="2"/>
  <c r="K47" i="2"/>
  <c r="J47" i="2"/>
  <c r="L46" i="2"/>
  <c r="K46" i="2"/>
  <c r="J46" i="2"/>
  <c r="L45" i="2"/>
  <c r="K45" i="2"/>
  <c r="J45" i="2"/>
  <c r="L44" i="2"/>
  <c r="K44" i="2"/>
  <c r="J44" i="2"/>
  <c r="L43" i="2"/>
  <c r="K43" i="2"/>
  <c r="J43" i="2"/>
  <c r="L42" i="2"/>
  <c r="K42" i="2"/>
  <c r="J42" i="2"/>
  <c r="L41" i="2"/>
  <c r="K41" i="2"/>
  <c r="J41" i="2"/>
  <c r="L40" i="2"/>
  <c r="K40" i="2"/>
  <c r="J40" i="2"/>
  <c r="L39" i="2"/>
  <c r="K39" i="2"/>
  <c r="J39" i="2"/>
  <c r="L38" i="2"/>
  <c r="K38" i="2"/>
  <c r="J38" i="2"/>
  <c r="L37" i="2"/>
  <c r="K37" i="2"/>
  <c r="J37" i="2"/>
  <c r="L36" i="2"/>
  <c r="K36" i="2"/>
  <c r="J36" i="2"/>
  <c r="L35" i="2"/>
  <c r="K35" i="2"/>
  <c r="J35" i="2"/>
  <c r="L34" i="2"/>
  <c r="K34" i="2"/>
  <c r="J34" i="2"/>
  <c r="L33" i="2"/>
  <c r="K33" i="2"/>
  <c r="J33" i="2"/>
  <c r="L32" i="2"/>
  <c r="K32" i="2"/>
  <c r="J32" i="2"/>
  <c r="L31" i="2"/>
  <c r="K31" i="2"/>
  <c r="J31" i="2"/>
  <c r="L30" i="2"/>
  <c r="K30" i="2"/>
  <c r="J30" i="2"/>
  <c r="L29" i="2"/>
  <c r="K29" i="2"/>
  <c r="J29" i="2"/>
  <c r="L28" i="2"/>
  <c r="K28" i="2"/>
  <c r="J28" i="2"/>
  <c r="L27" i="2"/>
  <c r="K27" i="2"/>
  <c r="J27" i="2"/>
  <c r="L26" i="2"/>
  <c r="K26" i="2"/>
  <c r="J26" i="2"/>
  <c r="L25" i="2"/>
  <c r="K25" i="2"/>
  <c r="J25" i="2"/>
  <c r="L24" i="2"/>
  <c r="K24" i="2"/>
  <c r="J24" i="2"/>
  <c r="L23" i="2"/>
  <c r="K23" i="2"/>
  <c r="J23" i="2"/>
  <c r="L22" i="2"/>
  <c r="K22" i="2"/>
  <c r="J22" i="2"/>
  <c r="L21" i="2"/>
  <c r="K21" i="2"/>
  <c r="J21" i="2"/>
  <c r="L20" i="2"/>
  <c r="K20" i="2"/>
  <c r="J20" i="2"/>
  <c r="L19" i="2"/>
  <c r="K19" i="2"/>
  <c r="J19" i="2"/>
  <c r="L18" i="2"/>
  <c r="K18" i="2"/>
  <c r="J18" i="2"/>
  <c r="L17" i="2"/>
  <c r="K17" i="2"/>
  <c r="J17" i="2"/>
  <c r="L16" i="2"/>
  <c r="K16" i="2"/>
  <c r="J16" i="2"/>
  <c r="L15" i="2"/>
  <c r="K15" i="2"/>
  <c r="J15" i="2"/>
  <c r="L14" i="2"/>
  <c r="K14" i="2"/>
  <c r="J14" i="2"/>
  <c r="L13" i="2"/>
  <c r="K13" i="2"/>
  <c r="J13" i="2"/>
  <c r="L12" i="2"/>
  <c r="K12" i="2"/>
  <c r="J12" i="2"/>
  <c r="L11" i="2"/>
  <c r="K11" i="2"/>
  <c r="J11" i="2"/>
  <c r="L10" i="2"/>
  <c r="K10" i="2"/>
  <c r="J10" i="2"/>
  <c r="L9" i="2"/>
  <c r="K9" i="2"/>
  <c r="J9" i="2"/>
  <c r="L8" i="2"/>
  <c r="K8" i="2"/>
  <c r="J8" i="2"/>
  <c r="L7" i="2"/>
  <c r="K7" i="2"/>
  <c r="J7" i="2"/>
  <c r="L6" i="2"/>
  <c r="K6" i="2"/>
  <c r="J6" i="2"/>
  <c r="L5" i="2"/>
  <c r="K5" i="2"/>
  <c r="J5" i="2"/>
  <c r="L4" i="2"/>
  <c r="K4" i="2"/>
  <c r="J4" i="2"/>
  <c r="L3" i="2"/>
  <c r="K3" i="2"/>
  <c r="J3" i="2"/>
  <c r="AT54" i="1"/>
  <c r="AS54" i="1"/>
  <c r="AR54" i="1"/>
  <c r="AT53" i="1"/>
  <c r="AS53" i="1"/>
  <c r="AR53" i="1"/>
  <c r="AT52" i="1"/>
  <c r="AS52" i="1"/>
  <c r="AR52" i="1"/>
  <c r="AT51" i="1"/>
  <c r="AS51" i="1"/>
  <c r="AR51" i="1"/>
  <c r="AT50" i="1"/>
  <c r="AS50" i="1"/>
  <c r="AR50" i="1"/>
  <c r="AT49" i="1"/>
  <c r="AS49" i="1"/>
  <c r="AR49" i="1"/>
  <c r="AT48" i="1"/>
  <c r="AS48" i="1"/>
  <c r="AR48" i="1"/>
  <c r="AT47" i="1"/>
  <c r="AS47" i="1"/>
  <c r="AR47" i="1"/>
  <c r="AT46" i="1"/>
  <c r="AS46" i="1"/>
  <c r="AR46" i="1"/>
  <c r="AT45" i="1"/>
  <c r="AS45" i="1"/>
  <c r="AR45" i="1"/>
  <c r="AT44" i="1"/>
  <c r="AS44" i="1"/>
  <c r="AR44" i="1"/>
  <c r="AT43" i="1"/>
  <c r="AS43" i="1"/>
  <c r="AR43" i="1"/>
  <c r="AT42" i="1"/>
  <c r="AS42" i="1"/>
  <c r="AR42" i="1"/>
  <c r="AT41" i="1"/>
  <c r="AS41" i="1"/>
  <c r="AR41" i="1"/>
  <c r="AT40" i="1"/>
  <c r="AS40" i="1"/>
  <c r="AR40" i="1"/>
  <c r="AT39" i="1"/>
  <c r="AS39" i="1"/>
  <c r="AR39" i="1"/>
  <c r="AT38" i="1"/>
  <c r="AS38" i="1"/>
  <c r="AR38" i="1"/>
  <c r="AT37" i="1"/>
  <c r="AS37" i="1"/>
  <c r="AR37" i="1"/>
  <c r="AT36" i="1"/>
  <c r="AS36" i="1"/>
  <c r="AR36" i="1"/>
  <c r="AT35" i="1"/>
  <c r="AS35" i="1"/>
  <c r="AR35" i="1"/>
  <c r="AT34" i="1"/>
  <c r="AS34" i="1"/>
  <c r="AR34" i="1"/>
  <c r="AT33" i="1"/>
  <c r="AS33" i="1"/>
  <c r="AR33" i="1"/>
  <c r="AT32" i="1"/>
  <c r="AS32" i="1"/>
  <c r="AR32" i="1"/>
  <c r="AT31" i="1"/>
  <c r="AS31" i="1"/>
  <c r="AR31" i="1"/>
  <c r="AT30" i="1"/>
  <c r="AS30" i="1"/>
  <c r="AR30" i="1"/>
  <c r="AT29" i="1"/>
  <c r="AS29" i="1"/>
  <c r="AR29" i="1"/>
  <c r="AT28" i="1"/>
  <c r="AS28" i="1"/>
  <c r="AR28" i="1"/>
  <c r="AT27" i="1"/>
  <c r="AS27" i="1"/>
  <c r="AR27" i="1"/>
  <c r="AT26" i="1"/>
  <c r="AS26" i="1"/>
  <c r="AR26" i="1"/>
  <c r="AT25" i="1"/>
  <c r="AS25" i="1"/>
  <c r="AR25" i="1"/>
  <c r="AT24" i="1"/>
  <c r="AS24" i="1"/>
  <c r="AR24" i="1"/>
  <c r="AT23" i="1"/>
  <c r="AS23" i="1"/>
  <c r="AR23" i="1"/>
  <c r="AT22" i="1"/>
  <c r="AS22" i="1"/>
  <c r="AR22" i="1"/>
  <c r="AT21" i="1"/>
  <c r="AS21" i="1"/>
  <c r="AR21" i="1"/>
  <c r="AT20" i="1"/>
  <c r="AS20" i="1"/>
  <c r="AR20" i="1"/>
  <c r="AT19" i="1"/>
  <c r="AS19" i="1"/>
  <c r="AR19" i="1"/>
  <c r="AT18" i="1"/>
  <c r="AS18" i="1"/>
  <c r="AR18" i="1"/>
  <c r="AT17" i="1"/>
  <c r="AS17" i="1"/>
  <c r="AR17" i="1"/>
  <c r="AT16" i="1"/>
  <c r="AS16" i="1"/>
  <c r="AR16" i="1"/>
  <c r="AT15" i="1"/>
  <c r="AS15" i="1"/>
  <c r="AR15" i="1"/>
  <c r="AT14" i="1"/>
  <c r="AS14" i="1"/>
  <c r="AR14" i="1"/>
  <c r="AT13" i="1"/>
  <c r="AS13" i="1"/>
  <c r="AR13" i="1"/>
  <c r="AT12" i="1"/>
  <c r="AS12" i="1"/>
  <c r="AR12" i="1"/>
  <c r="AT11" i="1"/>
  <c r="AS11" i="1"/>
  <c r="AR11" i="1"/>
  <c r="AT10" i="1"/>
  <c r="AS10" i="1"/>
  <c r="AR10" i="1"/>
  <c r="AT9" i="1"/>
  <c r="AS9" i="1"/>
  <c r="AR9" i="1"/>
  <c r="AT8" i="1"/>
  <c r="AS8" i="1"/>
  <c r="AR8" i="1"/>
  <c r="AT7" i="1"/>
  <c r="AS7" i="1"/>
  <c r="AR7" i="1"/>
  <c r="AT6" i="1"/>
  <c r="AS6" i="1"/>
  <c r="AR6" i="1"/>
  <c r="AT5" i="1"/>
  <c r="AS5" i="1"/>
  <c r="AR5" i="1"/>
  <c r="AT4" i="1"/>
  <c r="AS4" i="1"/>
  <c r="AR4" i="1"/>
  <c r="AT3" i="1"/>
  <c r="AS3" i="1"/>
  <c r="AR3" i="1"/>
  <c r="AO54" i="1"/>
  <c r="AN54" i="1"/>
  <c r="AM54" i="1"/>
  <c r="U54" i="1"/>
  <c r="T54" i="1"/>
  <c r="S54" i="1"/>
  <c r="R54" i="1"/>
  <c r="Q54" i="1"/>
  <c r="AO53" i="1"/>
  <c r="AN53" i="1"/>
  <c r="AM53" i="1"/>
  <c r="U53" i="1"/>
  <c r="T53" i="1"/>
  <c r="S53" i="1"/>
  <c r="R53" i="1"/>
  <c r="Q53" i="1"/>
  <c r="AO52" i="1"/>
  <c r="AN52" i="1"/>
  <c r="AM52" i="1"/>
  <c r="U52" i="1"/>
  <c r="T52" i="1"/>
  <c r="S52" i="1"/>
  <c r="R52" i="1"/>
  <c r="Q52" i="1"/>
  <c r="AO51" i="1"/>
  <c r="AN51" i="1"/>
  <c r="AM51" i="1"/>
  <c r="U51" i="1"/>
  <c r="T51" i="1"/>
  <c r="S51" i="1"/>
  <c r="R51" i="1"/>
  <c r="Q51" i="1"/>
  <c r="AO50" i="1"/>
  <c r="AN50" i="1"/>
  <c r="AM50" i="1"/>
  <c r="U50" i="1"/>
  <c r="T50" i="1"/>
  <c r="S50" i="1"/>
  <c r="R50" i="1"/>
  <c r="Q50" i="1"/>
  <c r="AO49" i="1"/>
  <c r="AN49" i="1"/>
  <c r="AM49" i="1"/>
  <c r="U49" i="1"/>
  <c r="T49" i="1"/>
  <c r="S49" i="1"/>
  <c r="R49" i="1"/>
  <c r="Q49" i="1"/>
  <c r="AO48" i="1"/>
  <c r="AN48" i="1"/>
  <c r="AM48" i="1"/>
  <c r="U48" i="1"/>
  <c r="T48" i="1"/>
  <c r="S48" i="1"/>
  <c r="R48" i="1"/>
  <c r="Q48" i="1"/>
  <c r="AO47" i="1"/>
  <c r="AN47" i="1"/>
  <c r="AM47" i="1"/>
  <c r="U47" i="1"/>
  <c r="T47" i="1"/>
  <c r="S47" i="1"/>
  <c r="R47" i="1"/>
  <c r="Q47" i="1"/>
  <c r="AO46" i="1"/>
  <c r="AN46" i="1"/>
  <c r="AM46" i="1"/>
  <c r="U46" i="1"/>
  <c r="T46" i="1"/>
  <c r="S46" i="1"/>
  <c r="R46" i="1"/>
  <c r="Q46" i="1"/>
  <c r="AO45" i="1"/>
  <c r="AN45" i="1"/>
  <c r="AM45" i="1"/>
  <c r="U45" i="1"/>
  <c r="T45" i="1"/>
  <c r="S45" i="1"/>
  <c r="R45" i="1"/>
  <c r="Q45" i="1"/>
  <c r="AO44" i="1"/>
  <c r="AN44" i="1"/>
  <c r="AM44" i="1"/>
  <c r="U44" i="1"/>
  <c r="T44" i="1"/>
  <c r="S44" i="1"/>
  <c r="R44" i="1"/>
  <c r="Q44" i="1"/>
  <c r="AO43" i="1"/>
  <c r="AN43" i="1"/>
  <c r="AM43" i="1"/>
  <c r="U43" i="1"/>
  <c r="T43" i="1"/>
  <c r="S43" i="1"/>
  <c r="R43" i="1"/>
  <c r="Q43" i="1"/>
  <c r="AO42" i="1"/>
  <c r="AN42" i="1"/>
  <c r="AM42" i="1"/>
  <c r="U42" i="1"/>
  <c r="T42" i="1"/>
  <c r="S42" i="1"/>
  <c r="R42" i="1"/>
  <c r="Q42" i="1"/>
  <c r="AO41" i="1"/>
  <c r="AN41" i="1"/>
  <c r="AM41" i="1"/>
  <c r="U41" i="1"/>
  <c r="T41" i="1"/>
  <c r="S41" i="1"/>
  <c r="R41" i="1"/>
  <c r="Q41" i="1"/>
  <c r="AO40" i="1"/>
  <c r="AN40" i="1"/>
  <c r="AM40" i="1"/>
  <c r="U40" i="1"/>
  <c r="T40" i="1"/>
  <c r="S40" i="1"/>
  <c r="R40" i="1"/>
  <c r="Q40" i="1"/>
  <c r="AO39" i="1"/>
  <c r="AN39" i="1"/>
  <c r="AM39" i="1"/>
  <c r="U39" i="1"/>
  <c r="T39" i="1"/>
  <c r="S39" i="1"/>
  <c r="R39" i="1"/>
  <c r="Q39" i="1"/>
  <c r="AO38" i="1"/>
  <c r="AN38" i="1"/>
  <c r="AM38" i="1"/>
  <c r="U38" i="1"/>
  <c r="T38" i="1"/>
  <c r="S38" i="1"/>
  <c r="R38" i="1"/>
  <c r="Q38" i="1"/>
  <c r="AO37" i="1"/>
  <c r="AN37" i="1"/>
  <c r="AM37" i="1"/>
  <c r="U37" i="1"/>
  <c r="T37" i="1"/>
  <c r="S37" i="1"/>
  <c r="R37" i="1"/>
  <c r="Q37" i="1"/>
  <c r="AO36" i="1"/>
  <c r="AN36" i="1"/>
  <c r="AM36" i="1"/>
  <c r="U36" i="1"/>
  <c r="T36" i="1"/>
  <c r="S36" i="1"/>
  <c r="R36" i="1"/>
  <c r="Q36" i="1"/>
  <c r="AO35" i="1"/>
  <c r="AN35" i="1"/>
  <c r="AM35" i="1"/>
  <c r="U35" i="1"/>
  <c r="T35" i="1"/>
  <c r="S35" i="1"/>
  <c r="R35" i="1"/>
  <c r="Q35" i="1"/>
  <c r="AO34" i="1"/>
  <c r="AN34" i="1"/>
  <c r="AM34" i="1"/>
  <c r="U34" i="1"/>
  <c r="T34" i="1"/>
  <c r="S34" i="1"/>
  <c r="R34" i="1"/>
  <c r="Q34" i="1"/>
  <c r="AO33" i="1"/>
  <c r="AN33" i="1"/>
  <c r="AM33" i="1"/>
  <c r="U33" i="1"/>
  <c r="T33" i="1"/>
  <c r="S33" i="1"/>
  <c r="R33" i="1"/>
  <c r="Q33" i="1"/>
  <c r="AO32" i="1"/>
  <c r="AN32" i="1"/>
  <c r="AM32" i="1"/>
  <c r="U32" i="1"/>
  <c r="T32" i="1"/>
  <c r="S32" i="1"/>
  <c r="R32" i="1"/>
  <c r="Q32" i="1"/>
  <c r="AO31" i="1"/>
  <c r="AN31" i="1"/>
  <c r="AM31" i="1"/>
  <c r="U31" i="1"/>
  <c r="T31" i="1"/>
  <c r="S31" i="1"/>
  <c r="R31" i="1"/>
  <c r="Q31" i="1"/>
  <c r="AO30" i="1"/>
  <c r="AN30" i="1"/>
  <c r="AM30" i="1"/>
  <c r="U30" i="1"/>
  <c r="T30" i="1"/>
  <c r="S30" i="1"/>
  <c r="R30" i="1"/>
  <c r="Q30" i="1"/>
  <c r="AO29" i="1"/>
  <c r="AN29" i="1"/>
  <c r="AM29" i="1"/>
  <c r="U29" i="1"/>
  <c r="T29" i="1"/>
  <c r="S29" i="1"/>
  <c r="R29" i="1"/>
  <c r="Q29" i="1"/>
  <c r="AO28" i="1"/>
  <c r="AN28" i="1"/>
  <c r="AM28" i="1"/>
  <c r="U28" i="1"/>
  <c r="T28" i="1"/>
  <c r="S28" i="1"/>
  <c r="R28" i="1"/>
  <c r="Q28" i="1"/>
  <c r="AO27" i="1"/>
  <c r="AN27" i="1"/>
  <c r="AM27" i="1"/>
  <c r="U27" i="1"/>
  <c r="T27" i="1"/>
  <c r="S27" i="1"/>
  <c r="R27" i="1"/>
  <c r="Q27" i="1"/>
  <c r="AO26" i="1"/>
  <c r="AN26" i="1"/>
  <c r="AM26" i="1"/>
  <c r="U26" i="1"/>
  <c r="T26" i="1"/>
  <c r="S26" i="1"/>
  <c r="R26" i="1"/>
  <c r="Q26" i="1"/>
  <c r="AO25" i="1"/>
  <c r="AN25" i="1"/>
  <c r="AM25" i="1"/>
  <c r="U25" i="1"/>
  <c r="T25" i="1"/>
  <c r="S25" i="1"/>
  <c r="R25" i="1"/>
  <c r="Q25" i="1"/>
  <c r="AO24" i="1"/>
  <c r="AN24" i="1"/>
  <c r="AM24" i="1"/>
  <c r="U24" i="1"/>
  <c r="T24" i="1"/>
  <c r="S24" i="1"/>
  <c r="R24" i="1"/>
  <c r="Q24" i="1"/>
  <c r="AO23" i="1"/>
  <c r="AN23" i="1"/>
  <c r="AM23" i="1"/>
  <c r="U23" i="1"/>
  <c r="T23" i="1"/>
  <c r="S23" i="1"/>
  <c r="R23" i="1"/>
  <c r="Q23" i="1"/>
  <c r="AO22" i="1"/>
  <c r="AN22" i="1"/>
  <c r="AM22" i="1"/>
  <c r="U22" i="1"/>
  <c r="T22" i="1"/>
  <c r="S22" i="1"/>
  <c r="R22" i="1"/>
  <c r="Q22" i="1"/>
  <c r="AO21" i="1"/>
  <c r="AN21" i="1"/>
  <c r="AM21" i="1"/>
  <c r="U21" i="1"/>
  <c r="T21" i="1"/>
  <c r="S21" i="1"/>
  <c r="R21" i="1"/>
  <c r="Q21" i="1"/>
  <c r="AO20" i="1"/>
  <c r="AN20" i="1"/>
  <c r="AM20" i="1"/>
  <c r="U20" i="1"/>
  <c r="T20" i="1"/>
  <c r="S20" i="1"/>
  <c r="R20" i="1"/>
  <c r="Q20" i="1"/>
  <c r="AO19" i="1"/>
  <c r="AN19" i="1"/>
  <c r="AM19" i="1"/>
  <c r="U19" i="1"/>
  <c r="T19" i="1"/>
  <c r="S19" i="1"/>
  <c r="R19" i="1"/>
  <c r="Q19" i="1"/>
  <c r="AO18" i="1"/>
  <c r="AN18" i="1"/>
  <c r="AM18" i="1"/>
  <c r="U18" i="1"/>
  <c r="T18" i="1"/>
  <c r="S18" i="1"/>
  <c r="R18" i="1"/>
  <c r="Q18" i="1"/>
  <c r="AO17" i="1"/>
  <c r="AN17" i="1"/>
  <c r="AM17" i="1"/>
  <c r="U17" i="1"/>
  <c r="T17" i="1"/>
  <c r="S17" i="1"/>
  <c r="R17" i="1"/>
  <c r="Q17" i="1"/>
  <c r="AO16" i="1"/>
  <c r="AN16" i="1"/>
  <c r="AM16" i="1"/>
  <c r="U16" i="1"/>
  <c r="T16" i="1"/>
  <c r="S16" i="1"/>
  <c r="R16" i="1"/>
  <c r="Q16" i="1"/>
  <c r="AO15" i="1"/>
  <c r="AN15" i="1"/>
  <c r="AM15" i="1"/>
  <c r="U15" i="1"/>
  <c r="T15" i="1"/>
  <c r="S15" i="1"/>
  <c r="R15" i="1"/>
  <c r="Q15" i="1"/>
  <c r="AO14" i="1"/>
  <c r="AN14" i="1"/>
  <c r="AM14" i="1"/>
  <c r="U14" i="1"/>
  <c r="T14" i="1"/>
  <c r="S14" i="1"/>
  <c r="R14" i="1"/>
  <c r="Q14" i="1"/>
  <c r="AO13" i="1"/>
  <c r="AN13" i="1"/>
  <c r="AM13" i="1"/>
  <c r="U13" i="1"/>
  <c r="T13" i="1"/>
  <c r="S13" i="1"/>
  <c r="R13" i="1"/>
  <c r="Q13" i="1"/>
  <c r="AO12" i="1"/>
  <c r="AN12" i="1"/>
  <c r="AM12" i="1"/>
  <c r="U12" i="1"/>
  <c r="T12" i="1"/>
  <c r="S12" i="1"/>
  <c r="R12" i="1"/>
  <c r="Q12" i="1"/>
  <c r="AO11" i="1"/>
  <c r="AN11" i="1"/>
  <c r="AM11" i="1"/>
  <c r="U11" i="1"/>
  <c r="T11" i="1"/>
  <c r="S11" i="1"/>
  <c r="R11" i="1"/>
  <c r="Q11" i="1"/>
  <c r="AO10" i="1"/>
  <c r="AN10" i="1"/>
  <c r="AM10" i="1"/>
  <c r="U10" i="1"/>
  <c r="T10" i="1"/>
  <c r="S10" i="1"/>
  <c r="R10" i="1"/>
  <c r="Q10" i="1"/>
  <c r="AO9" i="1"/>
  <c r="AN9" i="1"/>
  <c r="AM9" i="1"/>
  <c r="U9" i="1"/>
  <c r="T9" i="1"/>
  <c r="S9" i="1"/>
  <c r="R9" i="1"/>
  <c r="Q9" i="1"/>
  <c r="AO8" i="1"/>
  <c r="AN8" i="1"/>
  <c r="AM8" i="1"/>
  <c r="U8" i="1"/>
  <c r="T8" i="1"/>
  <c r="S8" i="1"/>
  <c r="R8" i="1"/>
  <c r="Q8" i="1"/>
  <c r="AO7" i="1"/>
  <c r="AN7" i="1"/>
  <c r="AM7" i="1"/>
  <c r="U7" i="1"/>
  <c r="T7" i="1"/>
  <c r="S7" i="1"/>
  <c r="R7" i="1"/>
  <c r="Q7" i="1"/>
  <c r="AO6" i="1"/>
  <c r="AN6" i="1"/>
  <c r="AM6" i="1"/>
  <c r="U6" i="1"/>
  <c r="T6" i="1"/>
  <c r="S6" i="1"/>
  <c r="R6" i="1"/>
  <c r="Q6" i="1"/>
  <c r="AO5" i="1"/>
  <c r="AN5" i="1"/>
  <c r="AM5" i="1"/>
  <c r="U5" i="1"/>
  <c r="T5" i="1"/>
  <c r="S5" i="1"/>
  <c r="R5" i="1"/>
  <c r="Q5" i="1"/>
  <c r="AO4" i="1"/>
  <c r="AN4" i="1"/>
  <c r="AM4" i="1"/>
  <c r="U4" i="1"/>
  <c r="T4" i="1"/>
  <c r="S4" i="1"/>
  <c r="R4" i="1"/>
  <c r="Q4" i="1"/>
  <c r="AO3" i="1"/>
  <c r="AN3" i="1"/>
  <c r="AM3" i="1"/>
  <c r="U3" i="1"/>
  <c r="T3" i="1"/>
  <c r="S3" i="1"/>
  <c r="R3" i="1"/>
  <c r="Q3" i="1"/>
  <c r="F54" i="6" l="1"/>
  <c r="E54" i="6"/>
  <c r="D54" i="6"/>
  <c r="C54" i="6"/>
  <c r="B54" i="6"/>
</calcChain>
</file>

<file path=xl/sharedStrings.xml><?xml version="1.0" encoding="utf-8"?>
<sst xmlns="http://schemas.openxmlformats.org/spreadsheetml/2006/main" count="1021" uniqueCount="81">
  <si>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</si>
  <si>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</si>
  <si>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</si>
  <si>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</si>
  <si>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</si>
  <si>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</si>
  <si>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</si>
  <si>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</si>
  <si>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</si>
  <si>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</si>
  <si>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</si>
  <si>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</si>
  <si>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</si>
  <si>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</si>
  <si>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</si>
  <si>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</si>
  <si>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</si>
  <si>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</si>
  <si>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</si>
  <si>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</si>
  <si>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</si>
  <si>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</si>
  <si>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</si>
  <si>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</si>
  <si>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</si>
  <si>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</si>
  <si>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</si>
  <si>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</si>
  <si>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</si>
  <si>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</si>
  <si>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</si>
  <si>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</si>
  <si>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</si>
  <si>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</si>
  <si>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</si>
  <si>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</si>
  <si>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</si>
  <si>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</si>
  <si>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</si>
  <si>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</si>
  <si>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</si>
  <si>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</si>
  <si>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</si>
  <si>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</si>
  <si>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</si>
  <si>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</si>
  <si>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</si>
  <si>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</si>
  <si>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</si>
  <si>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</si>
  <si>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Average of All States</t>
  </si>
  <si>
    <t>States</t>
  </si>
  <si>
    <t>Geographic Area Name</t>
  </si>
  <si>
    <t>Estimate!!Total</t>
  </si>
  <si>
    <t>Estimate!!Total!!Public transportation (excluding taxicab)</t>
  </si>
  <si>
    <t>Estimate!!Total!!Bicycle</t>
  </si>
  <si>
    <t>Estimate!!Total!!Walked</t>
  </si>
  <si>
    <t>Transit%</t>
  </si>
  <si>
    <t>Bike%</t>
  </si>
  <si>
    <t>Walk%</t>
  </si>
  <si>
    <t>District of Columbia</t>
  </si>
  <si>
    <t>Puerto Rico</t>
  </si>
  <si>
    <t>Percentage Change</t>
  </si>
  <si>
    <t>Transit</t>
  </si>
  <si>
    <t>Bike</t>
  </si>
  <si>
    <t>Walk</t>
  </si>
  <si>
    <t>Percentage Point Change</t>
  </si>
  <si>
    <t>2019 3-year</t>
  </si>
  <si>
    <t>2016 3-year</t>
  </si>
  <si>
    <t>Estimate!!Total:</t>
  </si>
  <si>
    <t>Estimate!!Total:!!Public transportation (excluding taxicab):</t>
  </si>
  <si>
    <t>Estimate!!Total:!!Bicycle</t>
  </si>
  <si>
    <t>Estimate!!Total:!!Walked</t>
  </si>
  <si>
    <t>Avg Bike Commuters</t>
  </si>
  <si>
    <t>Avg Walk Commuters</t>
  </si>
  <si>
    <t>2019 Percent of Commuters Walking to Work</t>
  </si>
  <si>
    <t>Percentage Point Change in Rate of Walking to Work (2016-2019)</t>
  </si>
  <si>
    <t>2019 Percent of Commuters Bicycling to Work</t>
  </si>
  <si>
    <t>Percentage Point Change in Rate of Bicycling to Work (2016-2019)</t>
  </si>
  <si>
    <t>2019 Percent of Commuters Taking Transit to Work</t>
  </si>
  <si>
    <t>Percentage Point Change in Rate of Taking Transit to Work (2016-2019)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</si>
</sst>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 (Body)_x0000_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164" fontId="0" fillId="0" borderId="0" xfId="1" applyNumberFormat="1" applyFont="1"/>
    <xf numFmtId="164" fontId="0" fillId="0" borderId="0" xfId="0" applyNumberFormat="1"/>
    <xf numFmtId="0" fontId="0" fillId="2" borderId="0" xfId="0" applyFill="1"/>
    <xf numFmtId="165" fontId="0" fillId="0" borderId="0" xfId="1" applyNumberFormat="1" applyFont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1" applyNumberFormat="1" applyFon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0" fillId="0" borderId="1" xfId="0" applyFont="1" applyBorder="1"/>
    <xf numFmtId="164" fontId="3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0" fillId="3" borderId="0" xfId="0" applyFill="1"/>
    <xf numFmtId="165" fontId="0" fillId="0" borderId="1" xfId="0" applyNumberForma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/>
    </xf>
    <xf numFmtId="1" fontId="0" fillId="0" borderId="0" xfId="1" applyNumberFormat="1" applyFont="1"/>
    <xf numFmtId="2" fontId="0" fillId="0" borderId="0" xfId="0" applyNumberFormat="1"/>
    <xf numFmtId="165" fontId="0" fillId="0" borderId="1" xfId="0" applyNumberFormat="1" applyFill="1" applyBorder="1"/>
    <xf numFmtId="165" fontId="0" fillId="4" borderId="1" xfId="0" applyNumberFormat="1" applyFill="1" applyBorder="1"/>
    <xf numFmtId="165" fontId="0" fillId="5" borderId="1" xfId="0" applyNumberFormat="1" applyFill="1" applyBorder="1"/>
    <xf numFmtId="165" fontId="0" fillId="5" borderId="1" xfId="0" applyNumberFormat="1" applyFill="1" applyBorder="1" applyAlignment="1">
      <alignment horizontal="center"/>
    </xf>
    <xf numFmtId="165" fontId="0" fillId="5" borderId="1" xfId="0" applyNumberForma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54"/>
  <sheetViews>
    <sheetView topLeftCell="X1" zoomScale="70" zoomScaleNormal="70" workbookViewId="0">
      <selection activeCell="AQ1" sqref="AQ1:AT1048576"/>
    </sheetView>
  </sheetViews>
  <sheetFormatPr defaultColWidth="11" defaultRowHeight="15.75"/>
  <cols>
    <col min="2" max="5" width="11" style="17"/>
    <col min="6" max="6" width="16.375" customWidth="1"/>
    <col min="7" max="10" width="11" style="17"/>
    <col min="12" max="15" width="11" style="17"/>
  </cols>
  <sheetData>
    <row r="1" spans="1:46" ht="18">
      <c r="B1" s="31">
        <v>2019</v>
      </c>
      <c r="C1" s="31"/>
      <c r="D1" s="31"/>
      <c r="E1" s="31"/>
      <c r="F1" s="15"/>
      <c r="G1" s="31">
        <v>2018</v>
      </c>
      <c r="H1" s="31"/>
      <c r="I1" s="31"/>
      <c r="J1" s="31"/>
      <c r="K1" s="16"/>
      <c r="L1" s="31">
        <v>2017</v>
      </c>
      <c r="M1" s="31"/>
      <c r="N1" s="31"/>
      <c r="O1" s="31"/>
      <c r="Q1" t="s">
        <v>67</v>
      </c>
      <c r="W1" s="16"/>
      <c r="X1" s="31">
        <v>2016</v>
      </c>
      <c r="Y1" s="31"/>
      <c r="Z1" s="31"/>
      <c r="AA1" s="31"/>
      <c r="AB1" s="31">
        <v>2015</v>
      </c>
      <c r="AC1" s="31"/>
      <c r="AD1" s="31"/>
      <c r="AE1" s="31"/>
      <c r="AF1" s="14"/>
      <c r="AG1" s="31">
        <v>2014</v>
      </c>
      <c r="AH1" s="31"/>
      <c r="AI1" s="31"/>
      <c r="AJ1" s="31"/>
      <c r="AK1" s="31"/>
      <c r="AM1" t="s">
        <v>68</v>
      </c>
      <c r="AR1" s="31" t="s">
        <v>62</v>
      </c>
      <c r="AS1" s="31"/>
      <c r="AT1" s="31"/>
    </row>
    <row r="2" spans="1:46" s="1" customFormat="1">
      <c r="A2" t="s">
        <v>52</v>
      </c>
      <c r="B2" s="17" t="s">
        <v>69</v>
      </c>
      <c r="C2" s="17" t="s">
        <v>70</v>
      </c>
      <c r="D2" s="17" t="s">
        <v>71</v>
      </c>
      <c r="E2" s="17" t="s">
        <v>72</v>
      </c>
      <c r="F2" t="s">
        <v>52</v>
      </c>
      <c r="G2" s="17" t="s">
        <v>53</v>
      </c>
      <c r="H2" s="17" t="s">
        <v>54</v>
      </c>
      <c r="I2" s="17" t="s">
        <v>55</v>
      </c>
      <c r="J2" s="17" t="s">
        <v>56</v>
      </c>
      <c r="K2" t="s">
        <v>52</v>
      </c>
      <c r="L2" s="17" t="s">
        <v>53</v>
      </c>
      <c r="M2" s="17" t="s">
        <v>54</v>
      </c>
      <c r="N2" s="17" t="s">
        <v>55</v>
      </c>
      <c r="O2" s="17" t="s">
        <v>56</v>
      </c>
      <c r="P2" t="s">
        <v>52</v>
      </c>
      <c r="Q2" s="17" t="s">
        <v>57</v>
      </c>
      <c r="R2" s="17" t="s">
        <v>58</v>
      </c>
      <c r="S2" s="17" t="s">
        <v>59</v>
      </c>
      <c r="T2" s="17" t="s">
        <v>73</v>
      </c>
      <c r="U2" s="17" t="s">
        <v>74</v>
      </c>
      <c r="V2"/>
      <c r="W2" t="s">
        <v>52</v>
      </c>
      <c r="X2" s="17" t="s">
        <v>53</v>
      </c>
      <c r="Y2" s="17" t="s">
        <v>54</v>
      </c>
      <c r="Z2" s="17" t="s">
        <v>55</v>
      </c>
      <c r="AA2" s="17" t="s">
        <v>56</v>
      </c>
      <c r="AB2" t="s">
        <v>52</v>
      </c>
      <c r="AC2" s="17" t="s">
        <v>53</v>
      </c>
      <c r="AD2" s="17" t="s">
        <v>54</v>
      </c>
      <c r="AE2" s="17" t="s">
        <v>55</v>
      </c>
      <c r="AF2" s="17" t="s">
        <v>56</v>
      </c>
      <c r="AG2" t="s">
        <v>52</v>
      </c>
      <c r="AH2" s="17" t="s">
        <v>53</v>
      </c>
      <c r="AI2" s="17" t="s">
        <v>54</v>
      </c>
      <c r="AJ2" s="17" t="s">
        <v>55</v>
      </c>
      <c r="AK2" s="17" t="s">
        <v>56</v>
      </c>
      <c r="AL2" t="s">
        <v>52</v>
      </c>
      <c r="AM2" s="17" t="s">
        <v>57</v>
      </c>
      <c r="AN2" s="17" t="s">
        <v>58</v>
      </c>
      <c r="AO2" s="17" t="s">
        <v>59</v>
      </c>
      <c r="AQ2" t="s">
        <v>52</v>
      </c>
      <c r="AR2" s="17" t="s">
        <v>63</v>
      </c>
      <c r="AS2" s="17" t="s">
        <v>64</v>
      </c>
      <c r="AT2" s="17" t="s">
        <v>65</v>
      </c>
    </row>
    <row r="3" spans="1:46">
      <c r="A3" t="s">
        <v>0</v>
      </c>
      <c r="B3" s="17">
        <v>2134022</v>
      </c>
      <c r="C3" s="17">
        <v>8867</v>
      </c>
      <c r="D3" s="17">
        <v>2976</v>
      </c>
      <c r="E3" s="17">
        <v>26208</v>
      </c>
      <c r="F3" t="s">
        <v>0</v>
      </c>
      <c r="G3" s="17">
        <v>2068020</v>
      </c>
      <c r="H3" s="17">
        <v>6983</v>
      </c>
      <c r="I3" s="17">
        <v>1451</v>
      </c>
      <c r="J3" s="17">
        <v>22416</v>
      </c>
      <c r="K3" t="s">
        <v>0</v>
      </c>
      <c r="L3" s="17">
        <v>2041619</v>
      </c>
      <c r="M3" s="17">
        <v>7234</v>
      </c>
      <c r="N3" s="17">
        <v>2058</v>
      </c>
      <c r="O3" s="17">
        <v>23594</v>
      </c>
      <c r="P3" t="s">
        <v>0</v>
      </c>
      <c r="Q3" s="2">
        <f>(H3+M3+C3)/($G3+$L3+B3)</f>
        <v>3.6971898378211116E-3</v>
      </c>
      <c r="R3" s="2">
        <f t="shared" ref="R3:S18" si="0">(I3+N3+D3)/($G3+$L3+C3)</f>
        <v>1.5746001098456575E-3</v>
      </c>
      <c r="S3" s="2">
        <f t="shared" si="0"/>
        <v>1.7560116859954067E-2</v>
      </c>
      <c r="T3" s="22">
        <f>AVERAGE(I3,N3,D3)</f>
        <v>2161.6666666666665</v>
      </c>
      <c r="U3" s="22">
        <f>AVERAGE(J3,O3,E3)</f>
        <v>24072.666666666668</v>
      </c>
      <c r="W3" t="s">
        <v>0</v>
      </c>
      <c r="X3" s="17">
        <v>2053191</v>
      </c>
      <c r="Y3" s="17">
        <v>6334</v>
      </c>
      <c r="Z3" s="17">
        <v>2110</v>
      </c>
      <c r="AA3" s="17">
        <v>23875</v>
      </c>
      <c r="AB3" t="s">
        <v>0</v>
      </c>
      <c r="AC3" s="17">
        <v>2011723</v>
      </c>
      <c r="AD3" s="17">
        <v>6066</v>
      </c>
      <c r="AE3" s="17">
        <v>1753</v>
      </c>
      <c r="AF3" s="17">
        <v>22130</v>
      </c>
      <c r="AG3" t="s">
        <v>0</v>
      </c>
      <c r="AH3" s="17">
        <v>2007426</v>
      </c>
      <c r="AI3" s="17">
        <v>8276</v>
      </c>
      <c r="AJ3" s="17">
        <v>3406</v>
      </c>
      <c r="AK3" s="17">
        <v>22961</v>
      </c>
      <c r="AL3" t="s">
        <v>0</v>
      </c>
      <c r="AM3" s="2">
        <f>(AD3+AI3+Y3)/($AC3+$AH3+X3)</f>
        <v>3.4049476807952125E-3</v>
      </c>
      <c r="AN3" s="2">
        <f t="shared" ref="AN3:AO18" si="1">(AE3+AJ3+Z3)/($AC3+$AH3+Y3)</f>
        <v>1.8057460433940475E-3</v>
      </c>
      <c r="AO3" s="2">
        <f t="shared" si="1"/>
        <v>1.715035017639998E-2</v>
      </c>
      <c r="AQ3" t="s">
        <v>0</v>
      </c>
      <c r="AR3" s="3">
        <f>(Q3-AM3)/AM3</f>
        <v>8.5828677684012769E-2</v>
      </c>
      <c r="AS3" s="3">
        <f t="shared" ref="AS3:AT3" si="2">(R3-AN3)/AN3</f>
        <v>-0.12800578154053835</v>
      </c>
      <c r="AT3" s="3">
        <f t="shared" si="2"/>
        <v>2.3892613231766741E-2</v>
      </c>
    </row>
    <row r="4" spans="1:46">
      <c r="A4" t="s">
        <v>1</v>
      </c>
      <c r="B4" s="17">
        <v>349811</v>
      </c>
      <c r="C4" s="17">
        <v>3373</v>
      </c>
      <c r="D4" s="17">
        <v>2324</v>
      </c>
      <c r="E4" s="17">
        <v>24732</v>
      </c>
      <c r="F4" t="s">
        <v>1</v>
      </c>
      <c r="G4" s="17">
        <v>355403</v>
      </c>
      <c r="H4" s="17">
        <v>4382</v>
      </c>
      <c r="I4" s="17">
        <v>4403</v>
      </c>
      <c r="J4" s="17">
        <v>27597</v>
      </c>
      <c r="K4" t="s">
        <v>1</v>
      </c>
      <c r="L4" s="17">
        <v>351282</v>
      </c>
      <c r="M4" s="17">
        <v>5827</v>
      </c>
      <c r="N4" s="17">
        <v>2723</v>
      </c>
      <c r="O4" s="17">
        <v>25829</v>
      </c>
      <c r="P4" t="s">
        <v>1</v>
      </c>
      <c r="Q4" s="2">
        <f t="shared" ref="Q4:S54" si="3">(H4+M4+C4)/($G4+$L4+B4)</f>
        <v>1.2855704138965031E-2</v>
      </c>
      <c r="R4" s="2">
        <f t="shared" si="0"/>
        <v>1.3308771959473734E-2</v>
      </c>
      <c r="S4" s="2">
        <f t="shared" si="0"/>
        <v>0.11023555413259917</v>
      </c>
      <c r="T4" s="22">
        <f t="shared" ref="T4:U54" si="4">AVERAGE(I4,N4,D4)</f>
        <v>3150</v>
      </c>
      <c r="U4" s="22">
        <f t="shared" si="4"/>
        <v>26052.666666666668</v>
      </c>
      <c r="W4" t="s">
        <v>1</v>
      </c>
      <c r="X4" s="17">
        <v>362804</v>
      </c>
      <c r="Y4" s="17">
        <v>4381</v>
      </c>
      <c r="Z4" s="17">
        <v>3600</v>
      </c>
      <c r="AA4" s="17">
        <v>27628</v>
      </c>
      <c r="AB4" t="s">
        <v>1</v>
      </c>
      <c r="AC4" s="17">
        <v>363075</v>
      </c>
      <c r="AD4" s="17">
        <v>5608</v>
      </c>
      <c r="AE4" s="17">
        <v>4051</v>
      </c>
      <c r="AF4" s="17">
        <v>28801</v>
      </c>
      <c r="AG4" t="s">
        <v>1</v>
      </c>
      <c r="AH4" s="17">
        <v>359211</v>
      </c>
      <c r="AI4" s="17">
        <v>4703</v>
      </c>
      <c r="AJ4" s="17">
        <v>3281</v>
      </c>
      <c r="AK4" s="17">
        <v>28730</v>
      </c>
      <c r="AL4" t="s">
        <v>1</v>
      </c>
      <c r="AM4" s="2">
        <f t="shared" ref="AM4:AO54" si="5">(AD4+AI4+Y4)/($AC4+$AH4+X4)</f>
        <v>1.3539890700310574E-2</v>
      </c>
      <c r="AN4" s="2">
        <f t="shared" si="1"/>
        <v>1.5044029796316607E-2</v>
      </c>
      <c r="AO4" s="2">
        <f t="shared" si="1"/>
        <v>0.11731731979952775</v>
      </c>
      <c r="AQ4" t="s">
        <v>1</v>
      </c>
      <c r="AR4" s="3">
        <f t="shared" ref="AR4:AR54" si="6">(Q4-AM4)/AM4</f>
        <v>-5.0531173145278725E-2</v>
      </c>
      <c r="AS4" s="3">
        <f t="shared" ref="AS4:AS54" si="7">(R4-AN4)/AN4</f>
        <v>-0.11534528050906515</v>
      </c>
      <c r="AT4" s="3">
        <f t="shared" ref="AT4:AT54" si="8">(S4-AO4)/AO4</f>
        <v>-6.0364195832549976E-2</v>
      </c>
    </row>
    <row r="5" spans="1:46">
      <c r="A5" t="s">
        <v>2</v>
      </c>
      <c r="B5" s="17">
        <v>3276420</v>
      </c>
      <c r="C5" s="17">
        <v>55020</v>
      </c>
      <c r="D5" s="17">
        <v>25196</v>
      </c>
      <c r="E5" s="17">
        <v>62452</v>
      </c>
      <c r="F5" t="s">
        <v>2</v>
      </c>
      <c r="G5" s="17">
        <v>3174586</v>
      </c>
      <c r="H5" s="17">
        <v>53718</v>
      </c>
      <c r="I5" s="17">
        <v>25591</v>
      </c>
      <c r="J5" s="17">
        <v>55276</v>
      </c>
      <c r="K5" t="s">
        <v>2</v>
      </c>
      <c r="L5" s="17">
        <v>3086150</v>
      </c>
      <c r="M5" s="17">
        <v>55495</v>
      </c>
      <c r="N5" s="17">
        <v>25270</v>
      </c>
      <c r="O5" s="17">
        <v>61420</v>
      </c>
      <c r="P5" t="s">
        <v>2</v>
      </c>
      <c r="Q5" s="2">
        <f t="shared" si="3"/>
        <v>1.7220332770062689E-2</v>
      </c>
      <c r="R5" s="2">
        <f t="shared" si="0"/>
        <v>1.2042422158170772E-2</v>
      </c>
      <c r="S5" s="2">
        <f t="shared" si="0"/>
        <v>2.8499831051306313E-2</v>
      </c>
      <c r="T5" s="22">
        <f t="shared" si="4"/>
        <v>25352.333333333332</v>
      </c>
      <c r="U5" s="22">
        <f t="shared" si="4"/>
        <v>59716</v>
      </c>
      <c r="W5" t="s">
        <v>2</v>
      </c>
      <c r="X5" s="17">
        <v>2992943</v>
      </c>
      <c r="Y5" s="17">
        <v>55372</v>
      </c>
      <c r="Z5" s="17">
        <v>24869</v>
      </c>
      <c r="AA5" s="17">
        <v>54823</v>
      </c>
      <c r="AB5" t="s">
        <v>2</v>
      </c>
      <c r="AC5" s="17">
        <v>2899727</v>
      </c>
      <c r="AD5" s="17">
        <v>59686</v>
      </c>
      <c r="AE5" s="17">
        <v>29767</v>
      </c>
      <c r="AF5" s="17">
        <v>60638</v>
      </c>
      <c r="AG5" t="s">
        <v>2</v>
      </c>
      <c r="AH5" s="17">
        <v>2831592</v>
      </c>
      <c r="AI5" s="17">
        <v>57615</v>
      </c>
      <c r="AJ5" s="17">
        <v>30757</v>
      </c>
      <c r="AK5" s="17">
        <v>56505</v>
      </c>
      <c r="AL5" t="s">
        <v>2</v>
      </c>
      <c r="AM5" s="2">
        <f t="shared" si="5"/>
        <v>1.979227583949221E-2</v>
      </c>
      <c r="AN5" s="2">
        <f t="shared" si="1"/>
        <v>1.475679278537596E-2</v>
      </c>
      <c r="AO5" s="2">
        <f t="shared" si="1"/>
        <v>2.9874979760911215E-2</v>
      </c>
      <c r="AQ5" t="s">
        <v>2</v>
      </c>
      <c r="AR5" s="3">
        <f t="shared" si="6"/>
        <v>-0.12994680805214096</v>
      </c>
      <c r="AS5" s="3">
        <f t="shared" si="7"/>
        <v>-0.18394041758824042</v>
      </c>
      <c r="AT5" s="3">
        <f t="shared" si="8"/>
        <v>-4.6030113513387663E-2</v>
      </c>
    </row>
    <row r="6" spans="1:46">
      <c r="A6" t="s">
        <v>3</v>
      </c>
      <c r="B6" s="17">
        <v>1313514</v>
      </c>
      <c r="C6" s="17">
        <v>5291</v>
      </c>
      <c r="D6" s="17">
        <v>1982</v>
      </c>
      <c r="E6" s="17">
        <v>25361</v>
      </c>
      <c r="F6" t="s">
        <v>3</v>
      </c>
      <c r="G6" s="17">
        <v>1301150</v>
      </c>
      <c r="H6" s="17">
        <v>5009</v>
      </c>
      <c r="I6" s="17">
        <v>2278</v>
      </c>
      <c r="J6" s="17">
        <v>20052</v>
      </c>
      <c r="K6" t="s">
        <v>3</v>
      </c>
      <c r="L6" s="17">
        <v>1281666</v>
      </c>
      <c r="M6" s="17">
        <v>3788</v>
      </c>
      <c r="N6" s="17">
        <v>2338</v>
      </c>
      <c r="O6" s="17">
        <v>23112</v>
      </c>
      <c r="P6" t="s">
        <v>3</v>
      </c>
      <c r="Q6" s="2">
        <f t="shared" si="3"/>
        <v>3.6157101682865673E-3</v>
      </c>
      <c r="R6" s="2">
        <f t="shared" si="0"/>
        <v>2.5493536395519967E-3</v>
      </c>
      <c r="S6" s="2">
        <f t="shared" si="0"/>
        <v>2.651077569697903E-2</v>
      </c>
      <c r="T6" s="22">
        <f t="shared" si="4"/>
        <v>2199.3333333333335</v>
      </c>
      <c r="U6" s="22">
        <f t="shared" si="4"/>
        <v>22841.666666666668</v>
      </c>
      <c r="W6" t="s">
        <v>3</v>
      </c>
      <c r="X6" s="17">
        <v>1264585</v>
      </c>
      <c r="Y6" s="17">
        <v>4247</v>
      </c>
      <c r="Z6" s="17">
        <v>1706</v>
      </c>
      <c r="AA6" s="17">
        <v>25456</v>
      </c>
      <c r="AB6" t="s">
        <v>3</v>
      </c>
      <c r="AC6" s="17">
        <v>1253288</v>
      </c>
      <c r="AD6" s="17">
        <v>5791</v>
      </c>
      <c r="AE6" s="17">
        <v>1678</v>
      </c>
      <c r="AF6" s="17">
        <v>22033</v>
      </c>
      <c r="AG6" t="s">
        <v>3</v>
      </c>
      <c r="AH6" s="17">
        <v>1249674</v>
      </c>
      <c r="AI6" s="17">
        <v>4072</v>
      </c>
      <c r="AJ6" s="17">
        <v>2850</v>
      </c>
      <c r="AK6" s="17">
        <v>22173</v>
      </c>
      <c r="AL6" t="s">
        <v>3</v>
      </c>
      <c r="AM6" s="2">
        <f t="shared" si="5"/>
        <v>3.7451423963655926E-3</v>
      </c>
      <c r="AN6" s="2">
        <f t="shared" si="1"/>
        <v>2.4864301300769102E-3</v>
      </c>
      <c r="AO6" s="2">
        <f t="shared" si="1"/>
        <v>2.7812867813219157E-2</v>
      </c>
      <c r="AQ6" t="s">
        <v>3</v>
      </c>
      <c r="AR6" s="3">
        <f t="shared" si="6"/>
        <v>-3.4560028533128825E-2</v>
      </c>
      <c r="AS6" s="3">
        <f t="shared" si="7"/>
        <v>2.5306767607879744E-2</v>
      </c>
      <c r="AT6" s="3">
        <f t="shared" si="8"/>
        <v>-4.6816176058667926E-2</v>
      </c>
    </row>
    <row r="7" spans="1:46">
      <c r="A7" t="s">
        <v>4</v>
      </c>
      <c r="B7" s="17">
        <v>18730251</v>
      </c>
      <c r="C7" s="17">
        <v>970901</v>
      </c>
      <c r="D7" s="17">
        <v>160661</v>
      </c>
      <c r="E7" s="17">
        <v>479751</v>
      </c>
      <c r="F7" t="s">
        <v>4</v>
      </c>
      <c r="G7" s="17">
        <v>18530052</v>
      </c>
      <c r="H7" s="17">
        <v>914825</v>
      </c>
      <c r="I7" s="17">
        <v>158745</v>
      </c>
      <c r="J7" s="17">
        <v>489073</v>
      </c>
      <c r="K7" t="s">
        <v>4</v>
      </c>
      <c r="L7" s="17">
        <v>18320629</v>
      </c>
      <c r="M7" s="17">
        <v>919579</v>
      </c>
      <c r="N7" s="17">
        <v>166029</v>
      </c>
      <c r="O7" s="17">
        <v>473375</v>
      </c>
      <c r="P7" t="s">
        <v>4</v>
      </c>
      <c r="Q7" s="2">
        <f t="shared" si="3"/>
        <v>5.0472435402846433E-2</v>
      </c>
      <c r="R7" s="2">
        <f t="shared" si="0"/>
        <v>1.2834867668940977E-2</v>
      </c>
      <c r="S7" s="2">
        <f t="shared" si="0"/>
        <v>3.8966406568019071E-2</v>
      </c>
      <c r="T7" s="22">
        <f t="shared" si="4"/>
        <v>161811.66666666666</v>
      </c>
      <c r="U7" s="22">
        <f t="shared" si="4"/>
        <v>480733</v>
      </c>
      <c r="W7" t="s">
        <v>4</v>
      </c>
      <c r="X7" s="17">
        <v>17926224</v>
      </c>
      <c r="Y7" s="17">
        <v>910353</v>
      </c>
      <c r="Z7" s="17">
        <v>184582</v>
      </c>
      <c r="AA7" s="17">
        <v>481638</v>
      </c>
      <c r="AB7" t="s">
        <v>4</v>
      </c>
      <c r="AC7" s="17">
        <v>17633846</v>
      </c>
      <c r="AD7" s="17">
        <v>923600</v>
      </c>
      <c r="AE7" s="17">
        <v>192289</v>
      </c>
      <c r="AF7" s="17">
        <v>474323</v>
      </c>
      <c r="AG7" t="s">
        <v>4</v>
      </c>
      <c r="AH7" s="17">
        <v>17254926</v>
      </c>
      <c r="AI7" s="17">
        <v>914442</v>
      </c>
      <c r="AJ7" s="17">
        <v>199799</v>
      </c>
      <c r="AK7" s="17">
        <v>467779</v>
      </c>
      <c r="AL7" t="s">
        <v>4</v>
      </c>
      <c r="AM7" s="2">
        <f t="shared" si="5"/>
        <v>5.2038155981305005E-2</v>
      </c>
      <c r="AN7" s="2">
        <f t="shared" si="1"/>
        <v>1.6108494271857204E-2</v>
      </c>
      <c r="AO7" s="2">
        <f t="shared" si="1"/>
        <v>4.059320930641535E-2</v>
      </c>
      <c r="AQ7" t="s">
        <v>4</v>
      </c>
      <c r="AR7" s="3">
        <f t="shared" si="6"/>
        <v>-3.0087933535174961E-2</v>
      </c>
      <c r="AS7" s="3">
        <f t="shared" si="7"/>
        <v>-0.20322362522954787</v>
      </c>
      <c r="AT7" s="3">
        <f t="shared" si="8"/>
        <v>-4.0075735971414762E-2</v>
      </c>
    </row>
    <row r="8" spans="1:46">
      <c r="A8" t="s">
        <v>5</v>
      </c>
      <c r="B8" s="17">
        <v>3011612</v>
      </c>
      <c r="C8" s="17">
        <v>96147</v>
      </c>
      <c r="D8" s="17">
        <v>33968</v>
      </c>
      <c r="E8" s="17">
        <v>81116</v>
      </c>
      <c r="F8" t="s">
        <v>5</v>
      </c>
      <c r="G8" s="17">
        <v>2963212</v>
      </c>
      <c r="H8" s="17">
        <v>81665</v>
      </c>
      <c r="I8" s="17">
        <v>35593</v>
      </c>
      <c r="J8" s="17">
        <v>88231</v>
      </c>
      <c r="K8" t="s">
        <v>5</v>
      </c>
      <c r="L8" s="17">
        <v>2886978</v>
      </c>
      <c r="M8" s="17">
        <v>92878</v>
      </c>
      <c r="N8" s="17">
        <v>31723</v>
      </c>
      <c r="O8" s="17">
        <v>77250</v>
      </c>
      <c r="P8" t="s">
        <v>5</v>
      </c>
      <c r="Q8" s="2">
        <f t="shared" si="3"/>
        <v>3.054570616675931E-2</v>
      </c>
      <c r="R8" s="2">
        <f t="shared" si="0"/>
        <v>1.7033007042823171E-2</v>
      </c>
      <c r="S8" s="2">
        <f t="shared" si="0"/>
        <v>4.1908629917823417E-2</v>
      </c>
      <c r="T8" s="22">
        <f t="shared" si="4"/>
        <v>33761.333333333336</v>
      </c>
      <c r="U8" s="22">
        <f t="shared" si="4"/>
        <v>82199</v>
      </c>
      <c r="W8" t="s">
        <v>5</v>
      </c>
      <c r="X8" s="17">
        <v>2810263</v>
      </c>
      <c r="Y8" s="17">
        <v>81991</v>
      </c>
      <c r="Z8" s="17">
        <v>30609</v>
      </c>
      <c r="AA8" s="17">
        <v>84470</v>
      </c>
      <c r="AB8" t="s">
        <v>5</v>
      </c>
      <c r="AC8" s="17">
        <v>2740368</v>
      </c>
      <c r="AD8" s="17">
        <v>80917</v>
      </c>
      <c r="AE8" s="17">
        <v>33714</v>
      </c>
      <c r="AF8" s="17">
        <v>77861</v>
      </c>
      <c r="AG8" t="s">
        <v>5</v>
      </c>
      <c r="AH8" s="17">
        <v>2681200</v>
      </c>
      <c r="AI8" s="17">
        <v>88355</v>
      </c>
      <c r="AJ8" s="17">
        <v>35879</v>
      </c>
      <c r="AK8" s="17">
        <v>71357</v>
      </c>
      <c r="AL8" t="s">
        <v>5</v>
      </c>
      <c r="AM8" s="2">
        <f t="shared" si="5"/>
        <v>3.0523342862602498E-2</v>
      </c>
      <c r="AN8" s="2">
        <f t="shared" si="1"/>
        <v>1.8206764023062167E-2</v>
      </c>
      <c r="AO8" s="2">
        <f t="shared" si="1"/>
        <v>4.2861411139073435E-2</v>
      </c>
      <c r="AQ8" t="s">
        <v>5</v>
      </c>
      <c r="AR8" s="3">
        <f t="shared" si="6"/>
        <v>7.3266235148220047E-4</v>
      </c>
      <c r="AS8" s="3">
        <f t="shared" si="7"/>
        <v>-6.4468182196035478E-2</v>
      </c>
      <c r="AT8" s="3">
        <f t="shared" si="8"/>
        <v>-2.2229347936270839E-2</v>
      </c>
    </row>
    <row r="9" spans="1:46">
      <c r="A9" t="s">
        <v>6</v>
      </c>
      <c r="B9" s="17">
        <v>1796247</v>
      </c>
      <c r="C9" s="17">
        <v>81154</v>
      </c>
      <c r="D9" s="17">
        <v>6307</v>
      </c>
      <c r="E9" s="17">
        <v>50418</v>
      </c>
      <c r="F9" t="s">
        <v>6</v>
      </c>
      <c r="G9" s="17">
        <v>1793019</v>
      </c>
      <c r="H9" s="17">
        <v>79644</v>
      </c>
      <c r="I9" s="17">
        <v>3244</v>
      </c>
      <c r="J9" s="17">
        <v>47111</v>
      </c>
      <c r="K9" t="s">
        <v>6</v>
      </c>
      <c r="L9" s="17">
        <v>1778000</v>
      </c>
      <c r="M9" s="17">
        <v>83460</v>
      </c>
      <c r="N9" s="17">
        <v>5483</v>
      </c>
      <c r="O9" s="17">
        <v>49471</v>
      </c>
      <c r="P9" t="s">
        <v>6</v>
      </c>
      <c r="Q9" s="2">
        <f t="shared" si="3"/>
        <v>4.5508830752938274E-2</v>
      </c>
      <c r="R9" s="2">
        <f t="shared" si="0"/>
        <v>4.1164534100657331E-3</v>
      </c>
      <c r="S9" s="2">
        <f t="shared" si="0"/>
        <v>4.1092145362206296E-2</v>
      </c>
      <c r="T9" s="22">
        <f t="shared" si="4"/>
        <v>5011.333333333333</v>
      </c>
      <c r="U9" s="22">
        <f t="shared" si="4"/>
        <v>49000</v>
      </c>
      <c r="W9" t="s">
        <v>6</v>
      </c>
      <c r="X9" s="17">
        <v>1784936</v>
      </c>
      <c r="Y9" s="17">
        <v>88162</v>
      </c>
      <c r="Z9" s="17">
        <v>5330</v>
      </c>
      <c r="AA9" s="17">
        <v>48896</v>
      </c>
      <c r="AB9" t="s">
        <v>6</v>
      </c>
      <c r="AC9" s="17">
        <v>1773121</v>
      </c>
      <c r="AD9" s="17">
        <v>87516</v>
      </c>
      <c r="AE9" s="17">
        <v>4214</v>
      </c>
      <c r="AF9" s="17">
        <v>52826</v>
      </c>
      <c r="AG9" t="s">
        <v>6</v>
      </c>
      <c r="AH9" s="17">
        <v>1765420</v>
      </c>
      <c r="AI9" s="17">
        <v>84731</v>
      </c>
      <c r="AJ9" s="17">
        <v>5742</v>
      </c>
      <c r="AK9" s="17">
        <v>55459</v>
      </c>
      <c r="AL9" t="s">
        <v>6</v>
      </c>
      <c r="AM9" s="2">
        <f t="shared" si="5"/>
        <v>4.8917089338415473E-2</v>
      </c>
      <c r="AN9" s="2">
        <f t="shared" si="1"/>
        <v>4.2148474799287398E-3</v>
      </c>
      <c r="AO9" s="2">
        <f t="shared" si="1"/>
        <v>4.4352912394384561E-2</v>
      </c>
      <c r="AQ9" t="s">
        <v>6</v>
      </c>
      <c r="AR9" s="3">
        <f t="shared" si="6"/>
        <v>-6.9674190177145962E-2</v>
      </c>
      <c r="AS9" s="3">
        <f t="shared" si="7"/>
        <v>-2.3344633544051831E-2</v>
      </c>
      <c r="AT9" s="3">
        <f t="shared" si="8"/>
        <v>-7.3518667797587617E-2</v>
      </c>
    </row>
    <row r="10" spans="1:46">
      <c r="A10" t="s">
        <v>7</v>
      </c>
      <c r="B10" s="17">
        <v>463907</v>
      </c>
      <c r="C10" s="17">
        <v>10923</v>
      </c>
      <c r="D10" s="17">
        <v>1076</v>
      </c>
      <c r="E10" s="17">
        <v>10504</v>
      </c>
      <c r="F10" t="s">
        <v>7</v>
      </c>
      <c r="G10" s="17">
        <v>452707</v>
      </c>
      <c r="H10" s="17">
        <v>9756</v>
      </c>
      <c r="I10" s="17">
        <v>1262</v>
      </c>
      <c r="J10" s="17">
        <v>10720</v>
      </c>
      <c r="K10" t="s">
        <v>7</v>
      </c>
      <c r="L10" s="17">
        <v>430780</v>
      </c>
      <c r="M10" s="17">
        <v>9598</v>
      </c>
      <c r="N10" s="17">
        <v>1566</v>
      </c>
      <c r="O10" s="17">
        <v>9566</v>
      </c>
      <c r="P10" t="s">
        <v>7</v>
      </c>
      <c r="Q10" s="2">
        <f t="shared" si="3"/>
        <v>2.2470784343703476E-2</v>
      </c>
      <c r="R10" s="2">
        <f t="shared" si="0"/>
        <v>4.3648885857716256E-3</v>
      </c>
      <c r="S10" s="2">
        <f t="shared" si="0"/>
        <v>3.4808148204254527E-2</v>
      </c>
      <c r="T10" s="22">
        <f t="shared" si="4"/>
        <v>1301.3333333333333</v>
      </c>
      <c r="U10" s="22">
        <f t="shared" si="4"/>
        <v>10263.333333333334</v>
      </c>
      <c r="W10" t="s">
        <v>7</v>
      </c>
      <c r="X10" s="17">
        <v>439253</v>
      </c>
      <c r="Y10" s="17">
        <v>11758</v>
      </c>
      <c r="Z10" s="17">
        <v>1328</v>
      </c>
      <c r="AA10" s="17">
        <v>8167</v>
      </c>
      <c r="AB10" t="s">
        <v>7</v>
      </c>
      <c r="AC10" s="17">
        <v>441183</v>
      </c>
      <c r="AD10" s="17">
        <v>12104</v>
      </c>
      <c r="AE10" s="17">
        <v>1653</v>
      </c>
      <c r="AF10" s="17">
        <v>9655</v>
      </c>
      <c r="AG10" t="s">
        <v>7</v>
      </c>
      <c r="AH10" s="17">
        <v>434766</v>
      </c>
      <c r="AI10" s="17">
        <v>12635</v>
      </c>
      <c r="AJ10" s="17">
        <v>1056</v>
      </c>
      <c r="AK10" s="17">
        <v>9709</v>
      </c>
      <c r="AL10" t="s">
        <v>7</v>
      </c>
      <c r="AM10" s="2">
        <f t="shared" si="5"/>
        <v>2.7750109869054334E-2</v>
      </c>
      <c r="AN10" s="2">
        <f t="shared" si="1"/>
        <v>4.5476716979814284E-3</v>
      </c>
      <c r="AO10" s="2">
        <f t="shared" si="1"/>
        <v>3.1382334200030323E-2</v>
      </c>
      <c r="AQ10" t="s">
        <v>7</v>
      </c>
      <c r="AR10" s="3">
        <f t="shared" si="6"/>
        <v>-0.19024521165006711</v>
      </c>
      <c r="AS10" s="3">
        <f t="shared" si="7"/>
        <v>-4.0192679759828445E-2</v>
      </c>
      <c r="AT10" s="3">
        <f t="shared" si="8"/>
        <v>0.10916377291721319</v>
      </c>
    </row>
    <row r="11" spans="1:46">
      <c r="A11" t="s">
        <v>60</v>
      </c>
      <c r="B11" s="17">
        <v>385878</v>
      </c>
      <c r="C11" s="17">
        <v>131786</v>
      </c>
      <c r="D11" s="17">
        <v>15528</v>
      </c>
      <c r="E11" s="17">
        <v>51806</v>
      </c>
      <c r="F11" t="s">
        <v>60</v>
      </c>
      <c r="G11" s="17">
        <v>378255</v>
      </c>
      <c r="H11" s="17">
        <v>130216</v>
      </c>
      <c r="I11" s="17">
        <v>16175</v>
      </c>
      <c r="J11" s="17">
        <v>50327</v>
      </c>
      <c r="K11" t="s">
        <v>60</v>
      </c>
      <c r="L11" s="17">
        <v>375380</v>
      </c>
      <c r="M11" s="17">
        <v>122643</v>
      </c>
      <c r="N11" s="17">
        <v>18624</v>
      </c>
      <c r="O11" s="17">
        <v>47625</v>
      </c>
      <c r="P11" t="s">
        <v>60</v>
      </c>
      <c r="Q11" s="2">
        <f t="shared" si="3"/>
        <v>0.33755209462287838</v>
      </c>
      <c r="R11" s="2">
        <f t="shared" si="0"/>
        <v>5.6839627702527949E-2</v>
      </c>
      <c r="S11" s="2">
        <f t="shared" si="0"/>
        <v>0.19470255329494529</v>
      </c>
      <c r="T11" s="22">
        <f t="shared" si="4"/>
        <v>16775.666666666668</v>
      </c>
      <c r="U11" s="22">
        <f t="shared" si="4"/>
        <v>49919.333333333336</v>
      </c>
      <c r="W11" t="s">
        <v>60</v>
      </c>
      <c r="X11" s="17">
        <v>362204</v>
      </c>
      <c r="Y11" s="17">
        <v>130451</v>
      </c>
      <c r="Z11" s="17">
        <v>16647</v>
      </c>
      <c r="AA11" s="17">
        <v>49514</v>
      </c>
      <c r="AB11" t="s">
        <v>60</v>
      </c>
      <c r="AC11" s="17">
        <v>358150</v>
      </c>
      <c r="AD11" s="17">
        <v>128135</v>
      </c>
      <c r="AE11" s="17">
        <v>14718</v>
      </c>
      <c r="AF11" s="17">
        <v>50165</v>
      </c>
      <c r="AG11" t="s">
        <v>60</v>
      </c>
      <c r="AH11" s="17">
        <v>343062</v>
      </c>
      <c r="AI11" s="17">
        <v>123707</v>
      </c>
      <c r="AJ11" s="17">
        <v>13330</v>
      </c>
      <c r="AK11" s="17">
        <v>44965</v>
      </c>
      <c r="AL11" t="s">
        <v>60</v>
      </c>
      <c r="AM11" s="2">
        <f t="shared" si="5"/>
        <v>0.35949524927215692</v>
      </c>
      <c r="AN11" s="2">
        <f t="shared" si="1"/>
        <v>5.374171990337432E-2</v>
      </c>
      <c r="AO11" s="2">
        <f t="shared" si="1"/>
        <v>0.20149360807623781</v>
      </c>
      <c r="AQ11" t="s">
        <v>60</v>
      </c>
      <c r="AR11" s="3">
        <f t="shared" si="6"/>
        <v>-6.1038788951189756E-2</v>
      </c>
      <c r="AS11" s="3">
        <f t="shared" si="7"/>
        <v>5.7644373956091392E-2</v>
      </c>
      <c r="AT11" s="3">
        <f t="shared" si="8"/>
        <v>-3.3703574252951167E-2</v>
      </c>
    </row>
    <row r="12" spans="1:46">
      <c r="A12" t="s">
        <v>8</v>
      </c>
      <c r="B12" s="17">
        <v>9857575</v>
      </c>
      <c r="C12" s="17">
        <v>156860</v>
      </c>
      <c r="D12" s="17">
        <v>58657</v>
      </c>
      <c r="E12" s="17">
        <v>154954</v>
      </c>
      <c r="F12" t="s">
        <v>8</v>
      </c>
      <c r="G12" s="17">
        <v>9608687</v>
      </c>
      <c r="H12" s="17">
        <v>158654</v>
      </c>
      <c r="I12" s="17">
        <v>59111</v>
      </c>
      <c r="J12" s="17">
        <v>130643</v>
      </c>
      <c r="K12" t="s">
        <v>8</v>
      </c>
      <c r="L12" s="17">
        <v>9355081</v>
      </c>
      <c r="M12" s="17">
        <v>162401</v>
      </c>
      <c r="N12" s="17">
        <v>53751</v>
      </c>
      <c r="O12" s="17">
        <v>132386</v>
      </c>
      <c r="P12" t="s">
        <v>8</v>
      </c>
      <c r="Q12" s="2">
        <f t="shared" si="3"/>
        <v>1.658198231775667E-2</v>
      </c>
      <c r="R12" s="2">
        <f t="shared" si="0"/>
        <v>8.970364362509432E-3</v>
      </c>
      <c r="S12" s="2">
        <f t="shared" si="0"/>
        <v>2.1973171138800651E-2</v>
      </c>
      <c r="T12" s="22">
        <f t="shared" si="4"/>
        <v>57173</v>
      </c>
      <c r="U12" s="22">
        <f t="shared" si="4"/>
        <v>139327.66666666666</v>
      </c>
      <c r="W12" t="s">
        <v>8</v>
      </c>
      <c r="X12" s="17">
        <v>9122419</v>
      </c>
      <c r="Y12" s="17">
        <v>187114</v>
      </c>
      <c r="Z12" s="17">
        <v>56464</v>
      </c>
      <c r="AA12" s="17">
        <v>137204</v>
      </c>
      <c r="AB12" t="s">
        <v>8</v>
      </c>
      <c r="AC12" s="17">
        <v>8880102</v>
      </c>
      <c r="AD12" s="17">
        <v>195638</v>
      </c>
      <c r="AE12" s="17">
        <v>62969</v>
      </c>
      <c r="AF12" s="17">
        <v>126149</v>
      </c>
      <c r="AG12" t="s">
        <v>8</v>
      </c>
      <c r="AH12" s="17">
        <v>8636223</v>
      </c>
      <c r="AI12" s="17">
        <v>179401</v>
      </c>
      <c r="AJ12" s="17">
        <v>64307</v>
      </c>
      <c r="AK12" s="17">
        <v>124298</v>
      </c>
      <c r="AL12" t="s">
        <v>8</v>
      </c>
      <c r="AM12" s="2">
        <f t="shared" si="5"/>
        <v>2.1102834277772254E-2</v>
      </c>
      <c r="AN12" s="2">
        <f t="shared" si="1"/>
        <v>1.0378774429081266E-2</v>
      </c>
      <c r="AO12" s="2">
        <f t="shared" si="1"/>
        <v>2.2059731099030439E-2</v>
      </c>
      <c r="AQ12" t="s">
        <v>8</v>
      </c>
      <c r="AR12" s="3">
        <f t="shared" si="6"/>
        <v>-0.21422961013238989</v>
      </c>
      <c r="AS12" s="3">
        <f t="shared" si="7"/>
        <v>-0.13570099978524217</v>
      </c>
      <c r="AT12" s="3">
        <f t="shared" si="8"/>
        <v>-3.9238900891948062E-3</v>
      </c>
    </row>
    <row r="13" spans="1:46">
      <c r="A13" t="s">
        <v>9</v>
      </c>
      <c r="B13" s="17">
        <v>4958285</v>
      </c>
      <c r="C13" s="17">
        <v>98285</v>
      </c>
      <c r="D13" s="17">
        <v>9920</v>
      </c>
      <c r="E13" s="17">
        <v>74008</v>
      </c>
      <c r="F13" t="s">
        <v>9</v>
      </c>
      <c r="G13" s="17">
        <v>4891031</v>
      </c>
      <c r="H13" s="17">
        <v>98172</v>
      </c>
      <c r="I13" s="17">
        <v>10195</v>
      </c>
      <c r="J13" s="17">
        <v>73027</v>
      </c>
      <c r="K13" t="s">
        <v>9</v>
      </c>
      <c r="L13" s="17">
        <v>4782581</v>
      </c>
      <c r="M13" s="17">
        <v>102295</v>
      </c>
      <c r="N13" s="17">
        <v>11554</v>
      </c>
      <c r="O13" s="17">
        <v>74886</v>
      </c>
      <c r="P13" t="s">
        <v>9</v>
      </c>
      <c r="Q13" s="2">
        <f t="shared" si="3"/>
        <v>2.0417858326914139E-2</v>
      </c>
      <c r="R13" s="2">
        <f t="shared" si="0"/>
        <v>3.2408241716014811E-3</v>
      </c>
      <c r="S13" s="2">
        <f t="shared" si="0"/>
        <v>2.2917361144673246E-2</v>
      </c>
      <c r="T13" s="22">
        <f t="shared" si="4"/>
        <v>10556.333333333334</v>
      </c>
      <c r="U13" s="22">
        <f t="shared" si="4"/>
        <v>73973.666666666672</v>
      </c>
      <c r="W13" t="s">
        <v>9</v>
      </c>
      <c r="X13" s="17">
        <v>4681817</v>
      </c>
      <c r="Y13" s="17">
        <v>100028</v>
      </c>
      <c r="Z13" s="17">
        <v>12159</v>
      </c>
      <c r="AA13" s="17">
        <v>72701</v>
      </c>
      <c r="AB13" t="s">
        <v>9</v>
      </c>
      <c r="AC13" s="17">
        <v>4555243</v>
      </c>
      <c r="AD13" s="17">
        <v>104957</v>
      </c>
      <c r="AE13" s="17">
        <v>9044</v>
      </c>
      <c r="AF13" s="17">
        <v>69170</v>
      </c>
      <c r="AG13" t="s">
        <v>9</v>
      </c>
      <c r="AH13" s="17">
        <v>4421064</v>
      </c>
      <c r="AI13" s="17">
        <v>93277</v>
      </c>
      <c r="AJ13" s="17">
        <v>10687</v>
      </c>
      <c r="AK13" s="17">
        <v>68722</v>
      </c>
      <c r="AL13" t="s">
        <v>9</v>
      </c>
      <c r="AM13" s="2">
        <f t="shared" si="5"/>
        <v>2.1837698940205843E-2</v>
      </c>
      <c r="AN13" s="2">
        <f t="shared" si="1"/>
        <v>3.5135327199800359E-3</v>
      </c>
      <c r="AO13" s="2">
        <f t="shared" si="1"/>
        <v>2.3429248105294051E-2</v>
      </c>
      <c r="AQ13" t="s">
        <v>9</v>
      </c>
      <c r="AR13" s="3">
        <f t="shared" si="6"/>
        <v>-6.5017867366859161E-2</v>
      </c>
      <c r="AS13" s="3">
        <f t="shared" si="7"/>
        <v>-7.7616624096816245E-2</v>
      </c>
      <c r="AT13" s="3">
        <f t="shared" si="8"/>
        <v>-2.1848202653380892E-2</v>
      </c>
    </row>
    <row r="14" spans="1:46">
      <c r="A14" t="s">
        <v>10</v>
      </c>
      <c r="B14" s="17">
        <v>702060</v>
      </c>
      <c r="C14" s="17">
        <v>37672</v>
      </c>
      <c r="D14" s="17">
        <v>4078</v>
      </c>
      <c r="E14" s="17">
        <v>32002</v>
      </c>
      <c r="F14" t="s">
        <v>10</v>
      </c>
      <c r="G14" s="17">
        <v>707479</v>
      </c>
      <c r="H14" s="17">
        <v>40582</v>
      </c>
      <c r="I14" s="17">
        <v>4631</v>
      </c>
      <c r="J14" s="17">
        <v>25879</v>
      </c>
      <c r="K14" t="s">
        <v>10</v>
      </c>
      <c r="L14" s="17">
        <v>703939</v>
      </c>
      <c r="M14" s="17">
        <v>43263</v>
      </c>
      <c r="N14" s="17">
        <v>6579</v>
      </c>
      <c r="O14" s="17">
        <v>38388</v>
      </c>
      <c r="P14" t="s">
        <v>10</v>
      </c>
      <c r="Q14" s="2">
        <f t="shared" si="3"/>
        <v>5.7496221867462068E-2</v>
      </c>
      <c r="R14" s="2">
        <f t="shared" si="0"/>
        <v>1.0550069353870361E-2</v>
      </c>
      <c r="S14" s="2">
        <f t="shared" si="0"/>
        <v>6.8010789150940734E-2</v>
      </c>
      <c r="T14" s="22">
        <f t="shared" si="4"/>
        <v>5096</v>
      </c>
      <c r="U14" s="22">
        <f t="shared" si="4"/>
        <v>32089.666666666668</v>
      </c>
      <c r="W14" t="s">
        <v>10</v>
      </c>
      <c r="X14" s="17">
        <v>708798</v>
      </c>
      <c r="Y14" s="17">
        <v>47808</v>
      </c>
      <c r="Z14" s="17">
        <v>5184</v>
      </c>
      <c r="AA14" s="17">
        <v>33401</v>
      </c>
      <c r="AB14" t="s">
        <v>10</v>
      </c>
      <c r="AC14" s="17">
        <v>704914</v>
      </c>
      <c r="AD14" s="17">
        <v>49270</v>
      </c>
      <c r="AE14" s="17">
        <v>6458</v>
      </c>
      <c r="AF14" s="17">
        <v>29047</v>
      </c>
      <c r="AG14" t="s">
        <v>10</v>
      </c>
      <c r="AH14" s="17">
        <v>685447</v>
      </c>
      <c r="AI14" s="17">
        <v>49272</v>
      </c>
      <c r="AJ14" s="17">
        <v>7570</v>
      </c>
      <c r="AK14" s="17">
        <v>31941</v>
      </c>
      <c r="AL14" t="s">
        <v>10</v>
      </c>
      <c r="AM14" s="2">
        <f t="shared" si="5"/>
        <v>6.9718396748412098E-2</v>
      </c>
      <c r="AN14" s="2">
        <f t="shared" si="1"/>
        <v>1.3358652564476081E-2</v>
      </c>
      <c r="AO14" s="2">
        <f t="shared" si="1"/>
        <v>6.7635941513888839E-2</v>
      </c>
      <c r="AQ14" t="s">
        <v>10</v>
      </c>
      <c r="AR14" s="3">
        <f t="shared" si="6"/>
        <v>-0.1753077444545281</v>
      </c>
      <c r="AS14" s="3">
        <f t="shared" si="7"/>
        <v>-0.21024449861615752</v>
      </c>
      <c r="AT14" s="3">
        <f t="shared" si="8"/>
        <v>5.5421367495109251E-3</v>
      </c>
    </row>
    <row r="15" spans="1:46">
      <c r="A15" t="s">
        <v>11</v>
      </c>
      <c r="B15" s="17">
        <v>839211</v>
      </c>
      <c r="C15" s="17">
        <v>6457</v>
      </c>
      <c r="D15" s="17">
        <v>6345</v>
      </c>
      <c r="E15" s="17">
        <v>22567</v>
      </c>
      <c r="F15" t="s">
        <v>11</v>
      </c>
      <c r="G15" s="17">
        <v>794523</v>
      </c>
      <c r="H15" s="17">
        <v>6348</v>
      </c>
      <c r="I15" s="17">
        <v>6017</v>
      </c>
      <c r="J15" s="17">
        <v>19701</v>
      </c>
      <c r="K15" t="s">
        <v>11</v>
      </c>
      <c r="L15" s="17">
        <v>773999</v>
      </c>
      <c r="M15" s="17">
        <v>4859</v>
      </c>
      <c r="N15" s="17">
        <v>6414</v>
      </c>
      <c r="O15" s="17">
        <v>17473</v>
      </c>
      <c r="P15" t="s">
        <v>11</v>
      </c>
      <c r="Q15" s="2">
        <f t="shared" si="3"/>
        <v>7.3363616314599664E-3</v>
      </c>
      <c r="R15" s="2">
        <f t="shared" si="0"/>
        <v>1.1921428793653757E-2</v>
      </c>
      <c r="S15" s="2">
        <f t="shared" si="0"/>
        <v>3.7933996966093009E-2</v>
      </c>
      <c r="T15" s="22">
        <f t="shared" si="4"/>
        <v>6258.666666666667</v>
      </c>
      <c r="U15" s="22">
        <f t="shared" si="4"/>
        <v>19913.666666666668</v>
      </c>
      <c r="W15" t="s">
        <v>11</v>
      </c>
      <c r="X15" s="17">
        <v>753204</v>
      </c>
      <c r="Y15" s="17">
        <v>4282</v>
      </c>
      <c r="Z15" s="17">
        <v>8826</v>
      </c>
      <c r="AA15" s="17">
        <v>19709</v>
      </c>
      <c r="AB15" t="s">
        <v>11</v>
      </c>
      <c r="AC15" s="17">
        <v>734911</v>
      </c>
      <c r="AD15" s="17">
        <v>5905</v>
      </c>
      <c r="AE15" s="17">
        <v>5996</v>
      </c>
      <c r="AF15" s="17">
        <v>23518</v>
      </c>
      <c r="AG15" t="s">
        <v>11</v>
      </c>
      <c r="AH15" s="17">
        <v>714398</v>
      </c>
      <c r="AI15" s="17">
        <v>5741</v>
      </c>
      <c r="AJ15" s="17">
        <v>8221</v>
      </c>
      <c r="AK15" s="17">
        <v>15498</v>
      </c>
      <c r="AL15" t="s">
        <v>11</v>
      </c>
      <c r="AM15" s="2">
        <f t="shared" si="5"/>
        <v>7.2317393813339584E-3</v>
      </c>
      <c r="AN15" s="2">
        <f t="shared" si="1"/>
        <v>1.5852464689173226E-2</v>
      </c>
      <c r="AO15" s="2">
        <f t="shared" si="1"/>
        <v>4.0274048699194522E-2</v>
      </c>
      <c r="AQ15" t="s">
        <v>11</v>
      </c>
      <c r="AR15" s="3">
        <f t="shared" si="6"/>
        <v>1.4467093545440997E-2</v>
      </c>
      <c r="AS15" s="3">
        <f t="shared" si="7"/>
        <v>-0.24797632245818862</v>
      </c>
      <c r="AT15" s="3">
        <f t="shared" si="8"/>
        <v>-5.8103215561446986E-2</v>
      </c>
    </row>
    <row r="16" spans="1:46">
      <c r="A16" t="s">
        <v>12</v>
      </c>
      <c r="B16" s="17">
        <v>6204747</v>
      </c>
      <c r="C16" s="17">
        <v>598757</v>
      </c>
      <c r="D16" s="17">
        <v>35366</v>
      </c>
      <c r="E16" s="17">
        <v>187381</v>
      </c>
      <c r="F16" t="s">
        <v>12</v>
      </c>
      <c r="G16" s="17">
        <v>6191586</v>
      </c>
      <c r="H16" s="17">
        <v>582223</v>
      </c>
      <c r="I16" s="17">
        <v>39072</v>
      </c>
      <c r="J16" s="17">
        <v>171445</v>
      </c>
      <c r="K16" t="s">
        <v>12</v>
      </c>
      <c r="L16" s="17">
        <v>6129046</v>
      </c>
      <c r="M16" s="17">
        <v>588347</v>
      </c>
      <c r="N16" s="17">
        <v>37838</v>
      </c>
      <c r="O16" s="17">
        <v>177158</v>
      </c>
      <c r="P16" t="s">
        <v>12</v>
      </c>
      <c r="Q16" s="2">
        <f t="shared" si="3"/>
        <v>9.5508275431234094E-2</v>
      </c>
      <c r="R16" s="2">
        <f t="shared" si="0"/>
        <v>8.6905038620634454E-3</v>
      </c>
      <c r="S16" s="2">
        <f t="shared" si="0"/>
        <v>4.3378446645912373E-2</v>
      </c>
      <c r="T16" s="22">
        <f t="shared" si="4"/>
        <v>37425.333333333336</v>
      </c>
      <c r="U16" s="22">
        <f t="shared" si="4"/>
        <v>178661.33333333334</v>
      </c>
      <c r="W16" t="s">
        <v>12</v>
      </c>
      <c r="X16" s="17">
        <v>6129844</v>
      </c>
      <c r="Y16" s="17">
        <v>573372</v>
      </c>
      <c r="Z16" s="17">
        <v>42366</v>
      </c>
      <c r="AA16" s="17">
        <v>184968</v>
      </c>
      <c r="AB16" t="s">
        <v>12</v>
      </c>
      <c r="AC16" s="17">
        <v>6094828</v>
      </c>
      <c r="AD16" s="17">
        <v>566654</v>
      </c>
      <c r="AE16" s="17">
        <v>40329</v>
      </c>
      <c r="AF16" s="17">
        <v>185404</v>
      </c>
      <c r="AG16" t="s">
        <v>12</v>
      </c>
      <c r="AH16" s="17">
        <v>6043111</v>
      </c>
      <c r="AI16" s="17">
        <v>568138</v>
      </c>
      <c r="AJ16" s="17">
        <v>37220</v>
      </c>
      <c r="AK16" s="17">
        <v>186414</v>
      </c>
      <c r="AL16" t="s">
        <v>12</v>
      </c>
      <c r="AM16" s="2">
        <f t="shared" si="5"/>
        <v>9.3506913236269557E-2</v>
      </c>
      <c r="AN16" s="2">
        <f t="shared" si="1"/>
        <v>9.4337240273642906E-3</v>
      </c>
      <c r="AO16" s="2">
        <f t="shared" si="1"/>
        <v>4.5711991612689504E-2</v>
      </c>
      <c r="AQ16" t="s">
        <v>12</v>
      </c>
      <c r="AR16" s="3">
        <f t="shared" si="6"/>
        <v>2.1403360732351141E-2</v>
      </c>
      <c r="AS16" s="3">
        <f t="shared" si="7"/>
        <v>-7.8783327045077359E-2</v>
      </c>
      <c r="AT16" s="3">
        <f t="shared" si="8"/>
        <v>-5.104885795720495E-2</v>
      </c>
    </row>
    <row r="17" spans="1:46">
      <c r="A17" t="s">
        <v>13</v>
      </c>
      <c r="B17" s="17">
        <v>3227470</v>
      </c>
      <c r="C17" s="17">
        <v>29628</v>
      </c>
      <c r="D17" s="17">
        <v>13377</v>
      </c>
      <c r="E17" s="17">
        <v>73084</v>
      </c>
      <c r="F17" t="s">
        <v>13</v>
      </c>
      <c r="G17" s="17">
        <v>3175022</v>
      </c>
      <c r="H17" s="17">
        <v>29453</v>
      </c>
      <c r="I17" s="17">
        <v>11572</v>
      </c>
      <c r="J17" s="17">
        <v>61795</v>
      </c>
      <c r="K17" t="s">
        <v>13</v>
      </c>
      <c r="L17" s="17">
        <v>3126324</v>
      </c>
      <c r="M17" s="17">
        <v>29104</v>
      </c>
      <c r="N17" s="17">
        <v>13659</v>
      </c>
      <c r="O17" s="17">
        <v>65561</v>
      </c>
      <c r="P17" t="s">
        <v>13</v>
      </c>
      <c r="Q17" s="2">
        <f t="shared" si="3"/>
        <v>9.2545600628661517E-3</v>
      </c>
      <c r="R17" s="2">
        <f t="shared" si="0"/>
        <v>6.0982717667139369E-3</v>
      </c>
      <c r="S17" s="2">
        <f t="shared" si="0"/>
        <v>3.1741693182741351E-2</v>
      </c>
      <c r="T17" s="22">
        <f t="shared" si="4"/>
        <v>12869.333333333334</v>
      </c>
      <c r="U17" s="22">
        <f t="shared" si="4"/>
        <v>66813.333333333328</v>
      </c>
      <c r="W17" t="s">
        <v>13</v>
      </c>
      <c r="X17" s="17">
        <v>3107122</v>
      </c>
      <c r="Y17" s="17">
        <v>31443</v>
      </c>
      <c r="Z17" s="17">
        <v>12811</v>
      </c>
      <c r="AA17" s="17">
        <v>66298</v>
      </c>
      <c r="AB17" t="s">
        <v>13</v>
      </c>
      <c r="AC17" s="17">
        <v>3063590</v>
      </c>
      <c r="AD17" s="17">
        <v>33240</v>
      </c>
      <c r="AE17" s="17">
        <v>14426</v>
      </c>
      <c r="AF17" s="17">
        <v>69969</v>
      </c>
      <c r="AG17" t="s">
        <v>13</v>
      </c>
      <c r="AH17" s="17">
        <v>3031672</v>
      </c>
      <c r="AI17" s="17">
        <v>32567</v>
      </c>
      <c r="AJ17" s="17">
        <v>13542</v>
      </c>
      <c r="AK17" s="17">
        <v>60227</v>
      </c>
      <c r="AL17" t="s">
        <v>13</v>
      </c>
      <c r="AM17" s="2">
        <f t="shared" si="5"/>
        <v>1.0567913705839704E-2</v>
      </c>
      <c r="AN17" s="2">
        <f t="shared" si="1"/>
        <v>6.65594312113934E-3</v>
      </c>
      <c r="AO17" s="2">
        <f t="shared" si="1"/>
        <v>3.2169556585194707E-2</v>
      </c>
      <c r="AQ17" t="s">
        <v>13</v>
      </c>
      <c r="AR17" s="3">
        <f t="shared" si="6"/>
        <v>-0.12427747609708517</v>
      </c>
      <c r="AS17" s="3">
        <f t="shared" si="7"/>
        <v>-8.378547476678902E-2</v>
      </c>
      <c r="AT17" s="3">
        <f t="shared" si="8"/>
        <v>-1.3300258003875321E-2</v>
      </c>
    </row>
    <row r="18" spans="1:46">
      <c r="A18" t="s">
        <v>14</v>
      </c>
      <c r="B18" s="17">
        <v>1589421</v>
      </c>
      <c r="C18" s="17">
        <v>17810</v>
      </c>
      <c r="D18" s="17">
        <v>5381</v>
      </c>
      <c r="E18" s="17">
        <v>50497</v>
      </c>
      <c r="F18" t="s">
        <v>14</v>
      </c>
      <c r="G18" s="17">
        <v>1588720</v>
      </c>
      <c r="H18" s="17">
        <v>16184</v>
      </c>
      <c r="I18" s="17">
        <v>6300</v>
      </c>
      <c r="J18" s="17">
        <v>47472</v>
      </c>
      <c r="K18" t="s">
        <v>14</v>
      </c>
      <c r="L18" s="17">
        <v>1597499</v>
      </c>
      <c r="M18" s="17">
        <v>13667</v>
      </c>
      <c r="N18" s="17">
        <v>8132</v>
      </c>
      <c r="O18" s="17">
        <v>51025</v>
      </c>
      <c r="P18" t="s">
        <v>14</v>
      </c>
      <c r="Q18" s="2">
        <f t="shared" si="3"/>
        <v>9.980023619870845E-3</v>
      </c>
      <c r="R18" s="2">
        <f t="shared" si="0"/>
        <v>6.1837767386000563E-3</v>
      </c>
      <c r="S18" s="2">
        <f t="shared" si="0"/>
        <v>4.6683168316831683E-2</v>
      </c>
      <c r="T18" s="22">
        <f t="shared" si="4"/>
        <v>6604.333333333333</v>
      </c>
      <c r="U18" s="22">
        <f t="shared" si="4"/>
        <v>49664.666666666664</v>
      </c>
      <c r="W18" t="s">
        <v>14</v>
      </c>
      <c r="X18" s="17">
        <v>1583507</v>
      </c>
      <c r="Y18" s="17">
        <v>17064</v>
      </c>
      <c r="Z18" s="17">
        <v>7365</v>
      </c>
      <c r="AA18" s="17">
        <v>54449</v>
      </c>
      <c r="AB18" t="s">
        <v>14</v>
      </c>
      <c r="AC18" s="17">
        <v>1574828</v>
      </c>
      <c r="AD18" s="17">
        <v>21648</v>
      </c>
      <c r="AE18" s="17">
        <v>9100</v>
      </c>
      <c r="AF18" s="17">
        <v>54044</v>
      </c>
      <c r="AG18" t="s">
        <v>14</v>
      </c>
      <c r="AH18" s="17">
        <v>1565334</v>
      </c>
      <c r="AI18" s="17">
        <v>16335</v>
      </c>
      <c r="AJ18" s="17">
        <v>7651</v>
      </c>
      <c r="AK18" s="17">
        <v>52660</v>
      </c>
      <c r="AL18" t="s">
        <v>14</v>
      </c>
      <c r="AM18" s="2">
        <f t="shared" si="5"/>
        <v>1.1653441424452052E-2</v>
      </c>
      <c r="AN18" s="2">
        <f t="shared" si="1"/>
        <v>7.6383508814383263E-3</v>
      </c>
      <c r="AO18" s="2">
        <f t="shared" si="1"/>
        <v>5.1199878507793582E-2</v>
      </c>
      <c r="AQ18" t="s">
        <v>14</v>
      </c>
      <c r="AR18" s="3">
        <f t="shared" si="6"/>
        <v>-0.14359859406594921</v>
      </c>
      <c r="AS18" s="3">
        <f t="shared" si="7"/>
        <v>-0.19043039072386381</v>
      </c>
      <c r="AT18" s="3">
        <f t="shared" si="8"/>
        <v>-8.8217205247359542E-2</v>
      </c>
    </row>
    <row r="19" spans="1:46">
      <c r="A19" t="s">
        <v>15</v>
      </c>
      <c r="B19" s="17">
        <v>1448010</v>
      </c>
      <c r="C19" s="17">
        <v>7225</v>
      </c>
      <c r="D19" s="17">
        <v>3980</v>
      </c>
      <c r="E19" s="17">
        <v>32070</v>
      </c>
      <c r="F19" t="s">
        <v>15</v>
      </c>
      <c r="G19" s="17">
        <v>1434639</v>
      </c>
      <c r="H19" s="17">
        <v>6819</v>
      </c>
      <c r="I19" s="17">
        <v>4247</v>
      </c>
      <c r="J19" s="17">
        <v>31124</v>
      </c>
      <c r="K19" t="s">
        <v>15</v>
      </c>
      <c r="L19" s="17">
        <v>1431057</v>
      </c>
      <c r="M19" s="17">
        <v>6101</v>
      </c>
      <c r="N19" s="17">
        <v>5095</v>
      </c>
      <c r="O19" s="17">
        <v>33316</v>
      </c>
      <c r="P19" t="s">
        <v>15</v>
      </c>
      <c r="Q19" s="2">
        <f t="shared" si="3"/>
        <v>4.6699983726290108E-3</v>
      </c>
      <c r="R19" s="2">
        <f t="shared" si="3"/>
        <v>4.6370923530441666E-3</v>
      </c>
      <c r="S19" s="2">
        <f t="shared" si="3"/>
        <v>3.3630974367838039E-2</v>
      </c>
      <c r="T19" s="22">
        <f t="shared" si="4"/>
        <v>4440.666666666667</v>
      </c>
      <c r="U19" s="22">
        <f t="shared" si="4"/>
        <v>32170</v>
      </c>
      <c r="W19" t="s">
        <v>15</v>
      </c>
      <c r="X19" s="17">
        <v>1421443</v>
      </c>
      <c r="Y19" s="17">
        <v>7338</v>
      </c>
      <c r="Z19" s="17">
        <v>6094</v>
      </c>
      <c r="AA19" s="17">
        <v>35041</v>
      </c>
      <c r="AB19" t="s">
        <v>15</v>
      </c>
      <c r="AC19" s="17">
        <v>1413917</v>
      </c>
      <c r="AD19" s="17">
        <v>8983</v>
      </c>
      <c r="AE19" s="17">
        <v>4306</v>
      </c>
      <c r="AF19" s="17">
        <v>32791</v>
      </c>
      <c r="AG19" t="s">
        <v>15</v>
      </c>
      <c r="AH19" s="17">
        <v>1388575</v>
      </c>
      <c r="AI19" s="17">
        <v>6746</v>
      </c>
      <c r="AJ19" s="17">
        <v>4640</v>
      </c>
      <c r="AK19" s="17">
        <v>34196</v>
      </c>
      <c r="AL19" t="s">
        <v>15</v>
      </c>
      <c r="AM19" s="2">
        <f t="shared" si="5"/>
        <v>5.4610215356060169E-3</v>
      </c>
      <c r="AN19" s="2">
        <f t="shared" si="5"/>
        <v>5.3526369922735541E-3</v>
      </c>
      <c r="AO19" s="2">
        <f t="shared" si="5"/>
        <v>3.63271767359091E-2</v>
      </c>
      <c r="AQ19" t="s">
        <v>15</v>
      </c>
      <c r="AR19" s="3">
        <f t="shared" si="6"/>
        <v>-0.14484893674553606</v>
      </c>
      <c r="AS19" s="3">
        <f t="shared" si="7"/>
        <v>-0.13368077085411637</v>
      </c>
      <c r="AT19" s="3">
        <f t="shared" si="8"/>
        <v>-7.4219981026102944E-2</v>
      </c>
    </row>
    <row r="20" spans="1:46">
      <c r="A20" t="s">
        <v>16</v>
      </c>
      <c r="B20" s="17">
        <v>1973550</v>
      </c>
      <c r="C20" s="17">
        <v>19494</v>
      </c>
      <c r="D20" s="17">
        <v>4769</v>
      </c>
      <c r="E20" s="17">
        <v>44748</v>
      </c>
      <c r="F20" t="s">
        <v>16</v>
      </c>
      <c r="G20" s="17">
        <v>1964958</v>
      </c>
      <c r="H20" s="17">
        <v>19302</v>
      </c>
      <c r="I20" s="17">
        <v>2413</v>
      </c>
      <c r="J20" s="17">
        <v>38690</v>
      </c>
      <c r="K20" t="s">
        <v>16</v>
      </c>
      <c r="L20" s="17">
        <v>1948608</v>
      </c>
      <c r="M20" s="17">
        <v>20508</v>
      </c>
      <c r="N20" s="17">
        <v>3565</v>
      </c>
      <c r="O20" s="17">
        <v>40974</v>
      </c>
      <c r="P20" t="s">
        <v>16</v>
      </c>
      <c r="Q20" s="2">
        <f t="shared" si="3"/>
        <v>1.0073523266740455E-2</v>
      </c>
      <c r="R20" s="2">
        <f t="shared" si="3"/>
        <v>2.7324780196589932E-3</v>
      </c>
      <c r="S20" s="2">
        <f t="shared" si="3"/>
        <v>3.1751241279778276E-2</v>
      </c>
      <c r="T20" s="22">
        <f t="shared" si="4"/>
        <v>3582.3333333333335</v>
      </c>
      <c r="U20" s="22">
        <f t="shared" si="4"/>
        <v>41470.666666666664</v>
      </c>
      <c r="W20" t="s">
        <v>16</v>
      </c>
      <c r="X20" s="17">
        <v>1924064</v>
      </c>
      <c r="Y20" s="17">
        <v>20925</v>
      </c>
      <c r="Z20" s="17">
        <v>4385</v>
      </c>
      <c r="AA20" s="17">
        <v>41353</v>
      </c>
      <c r="AB20" t="s">
        <v>16</v>
      </c>
      <c r="AC20" s="17">
        <v>1898550</v>
      </c>
      <c r="AD20" s="17">
        <v>21727</v>
      </c>
      <c r="AE20" s="17">
        <v>3730</v>
      </c>
      <c r="AF20" s="17">
        <v>46953</v>
      </c>
      <c r="AG20" t="s">
        <v>16</v>
      </c>
      <c r="AH20" s="17">
        <v>1879141</v>
      </c>
      <c r="AI20" s="17">
        <v>21516</v>
      </c>
      <c r="AJ20" s="17">
        <v>4907</v>
      </c>
      <c r="AK20" s="17">
        <v>45495</v>
      </c>
      <c r="AL20" t="s">
        <v>16</v>
      </c>
      <c r="AM20" s="2">
        <f t="shared" si="5"/>
        <v>1.1254078788022284E-2</v>
      </c>
      <c r="AN20" s="2">
        <f t="shared" si="5"/>
        <v>3.4280906519637677E-3</v>
      </c>
      <c r="AO20" s="2">
        <f t="shared" si="5"/>
        <v>3.5377660311426848E-2</v>
      </c>
      <c r="AQ20" t="s">
        <v>16</v>
      </c>
      <c r="AR20" s="3">
        <f t="shared" si="6"/>
        <v>-0.1049002360404917</v>
      </c>
      <c r="AS20" s="3">
        <f t="shared" si="7"/>
        <v>-0.20291547188412173</v>
      </c>
      <c r="AT20" s="3">
        <f t="shared" si="8"/>
        <v>-0.10250590343526059</v>
      </c>
    </row>
    <row r="21" spans="1:46">
      <c r="A21" t="s">
        <v>17</v>
      </c>
      <c r="B21" s="17">
        <v>2024266</v>
      </c>
      <c r="C21" s="17">
        <v>23798</v>
      </c>
      <c r="D21" s="17">
        <v>7432</v>
      </c>
      <c r="E21" s="17">
        <v>43025</v>
      </c>
      <c r="F21" t="s">
        <v>17</v>
      </c>
      <c r="G21" s="17">
        <v>1993979</v>
      </c>
      <c r="H21" s="17">
        <v>23178</v>
      </c>
      <c r="I21" s="17">
        <v>10690</v>
      </c>
      <c r="J21" s="17">
        <v>35902</v>
      </c>
      <c r="K21" t="s">
        <v>17</v>
      </c>
      <c r="L21" s="17">
        <v>2003496</v>
      </c>
      <c r="M21" s="17">
        <v>21422</v>
      </c>
      <c r="N21" s="17">
        <v>11977</v>
      </c>
      <c r="O21" s="17">
        <v>33755</v>
      </c>
      <c r="P21" t="s">
        <v>17</v>
      </c>
      <c r="Q21" s="2">
        <f t="shared" si="3"/>
        <v>1.1358509108910529E-2</v>
      </c>
      <c r="R21" s="2">
        <f t="shared" si="3"/>
        <v>7.4849432008222269E-3</v>
      </c>
      <c r="S21" s="2">
        <f t="shared" si="3"/>
        <v>2.8135984181405459E-2</v>
      </c>
      <c r="T21" s="22">
        <f t="shared" si="4"/>
        <v>10033</v>
      </c>
      <c r="U21" s="22">
        <f t="shared" si="4"/>
        <v>37560.666666666664</v>
      </c>
      <c r="W21" t="s">
        <v>17</v>
      </c>
      <c r="X21" s="17">
        <v>1999699</v>
      </c>
      <c r="Y21" s="17">
        <v>25489</v>
      </c>
      <c r="Z21" s="17">
        <v>9914</v>
      </c>
      <c r="AA21" s="17">
        <v>33167</v>
      </c>
      <c r="AB21" t="s">
        <v>17</v>
      </c>
      <c r="AC21" s="17">
        <v>2014335</v>
      </c>
      <c r="AD21" s="17">
        <v>29758</v>
      </c>
      <c r="AE21" s="17">
        <v>11118</v>
      </c>
      <c r="AF21" s="17">
        <v>41099</v>
      </c>
      <c r="AG21" t="s">
        <v>17</v>
      </c>
      <c r="AH21" s="17">
        <v>1987108</v>
      </c>
      <c r="AI21" s="17">
        <v>28810</v>
      </c>
      <c r="AJ21" s="17">
        <v>9775</v>
      </c>
      <c r="AK21" s="17">
        <v>36868</v>
      </c>
      <c r="AL21" t="s">
        <v>17</v>
      </c>
      <c r="AM21" s="2">
        <f t="shared" si="5"/>
        <v>1.400683403258913E-2</v>
      </c>
      <c r="AN21" s="2">
        <f t="shared" si="5"/>
        <v>7.6502409278329008E-3</v>
      </c>
      <c r="AO21" s="2">
        <f t="shared" si="5"/>
        <v>2.7704839035767696E-2</v>
      </c>
      <c r="AQ21" t="s">
        <v>17</v>
      </c>
      <c r="AR21" s="3">
        <f t="shared" si="6"/>
        <v>-0.18907377052636246</v>
      </c>
      <c r="AS21" s="3">
        <f t="shared" si="7"/>
        <v>-2.1606865531422957E-2</v>
      </c>
      <c r="AT21" s="3">
        <f t="shared" si="8"/>
        <v>1.5562088091583678E-2</v>
      </c>
    </row>
    <row r="22" spans="1:46">
      <c r="A22" t="s">
        <v>18</v>
      </c>
      <c r="B22" s="17">
        <v>668174</v>
      </c>
      <c r="C22" s="17">
        <v>4257</v>
      </c>
      <c r="D22" s="17">
        <v>1812</v>
      </c>
      <c r="E22" s="17">
        <v>25434</v>
      </c>
      <c r="F22" t="s">
        <v>18</v>
      </c>
      <c r="G22" s="17">
        <v>665930</v>
      </c>
      <c r="H22" s="17">
        <v>3987</v>
      </c>
      <c r="I22" s="17">
        <v>3078</v>
      </c>
      <c r="J22" s="17">
        <v>27056</v>
      </c>
      <c r="K22" t="s">
        <v>18</v>
      </c>
      <c r="L22" s="17">
        <v>657960</v>
      </c>
      <c r="M22" s="17">
        <v>3819</v>
      </c>
      <c r="N22" s="17">
        <v>3208</v>
      </c>
      <c r="O22" s="17">
        <v>26835</v>
      </c>
      <c r="P22" t="s">
        <v>18</v>
      </c>
      <c r="Q22" s="2">
        <f t="shared" si="3"/>
        <v>6.0555283364389896E-3</v>
      </c>
      <c r="R22" s="2">
        <f t="shared" si="3"/>
        <v>6.0972166484583408E-3</v>
      </c>
      <c r="S22" s="2">
        <f t="shared" si="3"/>
        <v>5.9836222620166524E-2</v>
      </c>
      <c r="T22" s="22">
        <f t="shared" si="4"/>
        <v>2699.3333333333335</v>
      </c>
      <c r="U22" s="22">
        <f t="shared" si="4"/>
        <v>26441.666666666668</v>
      </c>
      <c r="W22" t="s">
        <v>18</v>
      </c>
      <c r="X22" s="17">
        <v>644442</v>
      </c>
      <c r="Y22" s="17">
        <v>4232</v>
      </c>
      <c r="Z22" s="17">
        <v>2717</v>
      </c>
      <c r="AA22" s="17">
        <v>25820</v>
      </c>
      <c r="AB22" t="s">
        <v>18</v>
      </c>
      <c r="AC22" s="17">
        <v>636271</v>
      </c>
      <c r="AD22" s="17">
        <v>4045</v>
      </c>
      <c r="AE22" s="17">
        <v>2022</v>
      </c>
      <c r="AF22" s="17">
        <v>24332</v>
      </c>
      <c r="AG22" t="s">
        <v>18</v>
      </c>
      <c r="AH22" s="17">
        <v>638497</v>
      </c>
      <c r="AI22" s="17">
        <v>5210</v>
      </c>
      <c r="AJ22" s="17">
        <v>3163</v>
      </c>
      <c r="AK22" s="17">
        <v>25193</v>
      </c>
      <c r="AL22" t="s">
        <v>18</v>
      </c>
      <c r="AM22" s="2">
        <f t="shared" si="5"/>
        <v>7.027370636876632E-3</v>
      </c>
      <c r="AN22" s="2">
        <f t="shared" si="5"/>
        <v>6.1782642689601252E-3</v>
      </c>
      <c r="AO22" s="2">
        <f t="shared" si="5"/>
        <v>5.897916609588371E-2</v>
      </c>
      <c r="AQ22" t="s">
        <v>18</v>
      </c>
      <c r="AR22" s="3">
        <f t="shared" si="6"/>
        <v>-0.13829387272358029</v>
      </c>
      <c r="AS22" s="3">
        <f t="shared" si="7"/>
        <v>-1.3118186107540146E-2</v>
      </c>
      <c r="AT22" s="3">
        <f t="shared" si="8"/>
        <v>1.4531513092088791E-2</v>
      </c>
    </row>
    <row r="23" spans="1:46">
      <c r="A23" t="s">
        <v>19</v>
      </c>
      <c r="B23" s="17">
        <v>3074208</v>
      </c>
      <c r="C23" s="17">
        <v>246926</v>
      </c>
      <c r="D23" s="17">
        <v>9495</v>
      </c>
      <c r="E23" s="17">
        <v>67886</v>
      </c>
      <c r="F23" t="s">
        <v>19</v>
      </c>
      <c r="G23" s="17">
        <v>3066434</v>
      </c>
      <c r="H23" s="17">
        <v>242247</v>
      </c>
      <c r="I23" s="17">
        <v>10538</v>
      </c>
      <c r="J23" s="17">
        <v>64267</v>
      </c>
      <c r="K23" t="s">
        <v>19</v>
      </c>
      <c r="L23" s="17">
        <v>3061440</v>
      </c>
      <c r="M23" s="17">
        <v>259404</v>
      </c>
      <c r="N23" s="17">
        <v>11819</v>
      </c>
      <c r="O23" s="17">
        <v>65595</v>
      </c>
      <c r="P23" t="s">
        <v>19</v>
      </c>
      <c r="Q23" s="2">
        <f t="shared" si="3"/>
        <v>8.1348655662924971E-2</v>
      </c>
      <c r="R23" s="2">
        <f t="shared" si="3"/>
        <v>4.9965489113383953E-3</v>
      </c>
      <c r="S23" s="2">
        <f t="shared" si="3"/>
        <v>3.2220321118055638E-2</v>
      </c>
      <c r="T23" s="22">
        <f t="shared" si="4"/>
        <v>10617.333333333334</v>
      </c>
      <c r="U23" s="22">
        <f t="shared" si="4"/>
        <v>65916</v>
      </c>
      <c r="W23" t="s">
        <v>19</v>
      </c>
      <c r="X23" s="17">
        <v>3044986</v>
      </c>
      <c r="Y23" s="17">
        <v>258950</v>
      </c>
      <c r="Z23" s="17">
        <v>8738</v>
      </c>
      <c r="AA23" s="17">
        <v>74847</v>
      </c>
      <c r="AB23" t="s">
        <v>19</v>
      </c>
      <c r="AC23" s="17">
        <v>3001281</v>
      </c>
      <c r="AD23" s="17">
        <v>271533</v>
      </c>
      <c r="AE23" s="17">
        <v>9041</v>
      </c>
      <c r="AF23" s="17">
        <v>77065</v>
      </c>
      <c r="AG23" t="s">
        <v>19</v>
      </c>
      <c r="AH23" s="17">
        <v>2960073</v>
      </c>
      <c r="AI23" s="17">
        <v>267211</v>
      </c>
      <c r="AJ23" s="17">
        <v>10349</v>
      </c>
      <c r="AK23" s="17">
        <v>69084</v>
      </c>
      <c r="AL23" t="s">
        <v>19</v>
      </c>
      <c r="AM23" s="2">
        <f t="shared" si="5"/>
        <v>8.8570273829324669E-2</v>
      </c>
      <c r="AN23" s="2">
        <f t="shared" si="5"/>
        <v>4.5219654859312338E-3</v>
      </c>
      <c r="AO23" s="2">
        <f t="shared" si="5"/>
        <v>3.7017184994804102E-2</v>
      </c>
      <c r="AQ23" t="s">
        <v>19</v>
      </c>
      <c r="AR23" s="3">
        <f t="shared" si="6"/>
        <v>-8.1535461664212425E-2</v>
      </c>
      <c r="AS23" s="3">
        <f t="shared" si="7"/>
        <v>0.1049506960819777</v>
      </c>
      <c r="AT23" s="3">
        <f t="shared" si="8"/>
        <v>-0.12958478278188287</v>
      </c>
    </row>
    <row r="24" spans="1:46">
      <c r="A24" t="s">
        <v>20</v>
      </c>
      <c r="B24" s="17">
        <v>3637191</v>
      </c>
      <c r="C24" s="17">
        <v>379177</v>
      </c>
      <c r="D24" s="17">
        <v>32250</v>
      </c>
      <c r="E24" s="17">
        <v>181556</v>
      </c>
      <c r="F24" t="s">
        <v>20</v>
      </c>
      <c r="G24" s="17">
        <v>3558966</v>
      </c>
      <c r="H24" s="17">
        <v>363460</v>
      </c>
      <c r="I24" s="17">
        <v>31876</v>
      </c>
      <c r="J24" s="17">
        <v>181070</v>
      </c>
      <c r="K24" t="s">
        <v>20</v>
      </c>
      <c r="L24" s="17">
        <v>3526167</v>
      </c>
      <c r="M24" s="17">
        <v>366993</v>
      </c>
      <c r="N24" s="17">
        <v>31932</v>
      </c>
      <c r="O24" s="17">
        <v>169562</v>
      </c>
      <c r="P24" t="s">
        <v>20</v>
      </c>
      <c r="Q24" s="2">
        <f t="shared" si="3"/>
        <v>0.10348782596011835</v>
      </c>
      <c r="R24" s="2">
        <f t="shared" si="3"/>
        <v>1.286897248372589E-2</v>
      </c>
      <c r="S24" s="2">
        <f t="shared" si="3"/>
        <v>7.4772988892125095E-2</v>
      </c>
      <c r="T24" s="22">
        <f t="shared" si="4"/>
        <v>32019.333333333332</v>
      </c>
      <c r="U24" s="22">
        <f t="shared" si="4"/>
        <v>177396</v>
      </c>
      <c r="W24" t="s">
        <v>20</v>
      </c>
      <c r="X24" s="17">
        <v>3504937</v>
      </c>
      <c r="Y24" s="17">
        <v>354611</v>
      </c>
      <c r="Z24" s="17">
        <v>30187</v>
      </c>
      <c r="AA24" s="17">
        <v>168580</v>
      </c>
      <c r="AB24" t="s">
        <v>20</v>
      </c>
      <c r="AC24" s="17">
        <v>3450540</v>
      </c>
      <c r="AD24" s="17">
        <v>364059</v>
      </c>
      <c r="AE24" s="17">
        <v>27201</v>
      </c>
      <c r="AF24" s="17">
        <v>173988</v>
      </c>
      <c r="AG24" t="s">
        <v>20</v>
      </c>
      <c r="AH24" s="17">
        <v>3396137</v>
      </c>
      <c r="AI24" s="17">
        <v>332765</v>
      </c>
      <c r="AJ24" s="17">
        <v>27666</v>
      </c>
      <c r="AK24" s="17">
        <v>165363</v>
      </c>
      <c r="AL24" t="s">
        <v>20</v>
      </c>
      <c r="AM24" s="2">
        <f t="shared" si="5"/>
        <v>0.10157208334854835</v>
      </c>
      <c r="AN24" s="2">
        <f t="shared" si="5"/>
        <v>1.1810942709137587E-2</v>
      </c>
      <c r="AO24" s="2">
        <f t="shared" si="5"/>
        <v>7.3860847037254193E-2</v>
      </c>
      <c r="AQ24" t="s">
        <v>20</v>
      </c>
      <c r="AR24" s="3">
        <f t="shared" si="6"/>
        <v>1.8860916783562071E-2</v>
      </c>
      <c r="AS24" s="3">
        <f t="shared" si="7"/>
        <v>8.9580467930790497E-2</v>
      </c>
      <c r="AT24" s="3">
        <f t="shared" si="8"/>
        <v>1.2349463774912197E-2</v>
      </c>
    </row>
    <row r="25" spans="1:46">
      <c r="A25" t="s">
        <v>21</v>
      </c>
      <c r="B25" s="17">
        <v>4662155</v>
      </c>
      <c r="C25" s="17">
        <v>65264</v>
      </c>
      <c r="D25" s="17">
        <v>16086</v>
      </c>
      <c r="E25" s="17">
        <v>101024</v>
      </c>
      <c r="F25" t="s">
        <v>21</v>
      </c>
      <c r="G25" s="17">
        <v>4615506</v>
      </c>
      <c r="H25" s="17">
        <v>62919</v>
      </c>
      <c r="I25" s="17">
        <v>19400</v>
      </c>
      <c r="J25" s="17">
        <v>104812</v>
      </c>
      <c r="K25" t="s">
        <v>21</v>
      </c>
      <c r="L25" s="17">
        <v>4560646</v>
      </c>
      <c r="M25" s="17">
        <v>58769</v>
      </c>
      <c r="N25" s="17">
        <v>20055</v>
      </c>
      <c r="O25" s="17">
        <v>99437</v>
      </c>
      <c r="P25" t="s">
        <v>21</v>
      </c>
      <c r="Q25" s="2">
        <f t="shared" si="3"/>
        <v>1.3509745086591878E-2</v>
      </c>
      <c r="R25" s="2">
        <f t="shared" si="3"/>
        <v>6.0100097214539419E-3</v>
      </c>
      <c r="S25" s="2">
        <f t="shared" si="3"/>
        <v>3.3209866846354498E-2</v>
      </c>
      <c r="T25" s="22">
        <f t="shared" si="4"/>
        <v>18513.666666666668</v>
      </c>
      <c r="U25" s="22">
        <f t="shared" si="4"/>
        <v>101757.66666666667</v>
      </c>
      <c r="W25" t="s">
        <v>21</v>
      </c>
      <c r="X25" s="17">
        <v>4492590</v>
      </c>
      <c r="Y25" s="17">
        <v>64250</v>
      </c>
      <c r="Z25" s="17">
        <v>20683</v>
      </c>
      <c r="AA25" s="17">
        <v>94131</v>
      </c>
      <c r="AB25" t="s">
        <v>21</v>
      </c>
      <c r="AC25" s="17">
        <v>4420474</v>
      </c>
      <c r="AD25" s="17">
        <v>58866</v>
      </c>
      <c r="AE25" s="17">
        <v>19535</v>
      </c>
      <c r="AF25" s="17">
        <v>102456</v>
      </c>
      <c r="AG25" t="s">
        <v>21</v>
      </c>
      <c r="AH25" s="17">
        <v>4356081</v>
      </c>
      <c r="AI25" s="17">
        <v>66746</v>
      </c>
      <c r="AJ25" s="17">
        <v>18461</v>
      </c>
      <c r="AK25" s="17">
        <v>97167</v>
      </c>
      <c r="AL25" t="s">
        <v>21</v>
      </c>
      <c r="AM25" s="2">
        <f t="shared" si="5"/>
        <v>1.4308533066749968E-2</v>
      </c>
      <c r="AN25" s="2">
        <f t="shared" si="5"/>
        <v>6.637291513612165E-3</v>
      </c>
      <c r="AO25" s="2">
        <f t="shared" si="5"/>
        <v>3.3391616777902339E-2</v>
      </c>
      <c r="AQ25" t="s">
        <v>21</v>
      </c>
      <c r="AR25" s="3">
        <f t="shared" si="6"/>
        <v>-5.582598694301559E-2</v>
      </c>
      <c r="AS25" s="3">
        <f t="shared" si="7"/>
        <v>-9.4508699952647102E-2</v>
      </c>
      <c r="AT25" s="3">
        <f t="shared" si="8"/>
        <v>-5.4429808762095607E-3</v>
      </c>
    </row>
    <row r="26" spans="1:46">
      <c r="A26" t="s">
        <v>22</v>
      </c>
      <c r="B26" s="17">
        <v>2958990</v>
      </c>
      <c r="C26" s="17">
        <v>100645</v>
      </c>
      <c r="D26" s="17">
        <v>20126</v>
      </c>
      <c r="E26" s="17">
        <v>77562</v>
      </c>
      <c r="F26" t="s">
        <v>22</v>
      </c>
      <c r="G26" s="17">
        <v>2922866</v>
      </c>
      <c r="H26" s="17">
        <v>103737</v>
      </c>
      <c r="I26" s="17">
        <v>18674</v>
      </c>
      <c r="J26" s="17">
        <v>80543</v>
      </c>
      <c r="K26" t="s">
        <v>22</v>
      </c>
      <c r="L26" s="17">
        <v>2908771</v>
      </c>
      <c r="M26" s="17">
        <v>106880</v>
      </c>
      <c r="N26" s="17">
        <v>20605</v>
      </c>
      <c r="O26" s="17">
        <v>76587</v>
      </c>
      <c r="P26" t="s">
        <v>22</v>
      </c>
      <c r="Q26" s="2">
        <f t="shared" si="3"/>
        <v>3.5408395783372446E-2</v>
      </c>
      <c r="R26" s="2">
        <f t="shared" si="3"/>
        <v>1.0013853016427742E-2</v>
      </c>
      <c r="S26" s="2">
        <f t="shared" si="3"/>
        <v>4.0106203891032498E-2</v>
      </c>
      <c r="T26" s="22">
        <f t="shared" si="4"/>
        <v>19801.666666666668</v>
      </c>
      <c r="U26" s="22">
        <f t="shared" si="4"/>
        <v>78230.666666666672</v>
      </c>
      <c r="W26" t="s">
        <v>22</v>
      </c>
      <c r="X26" s="17">
        <v>2868581</v>
      </c>
      <c r="Y26" s="17">
        <v>103966</v>
      </c>
      <c r="Z26" s="17">
        <v>20194</v>
      </c>
      <c r="AA26" s="17">
        <v>75145</v>
      </c>
      <c r="AB26" t="s">
        <v>22</v>
      </c>
      <c r="AC26" s="17">
        <v>2861003</v>
      </c>
      <c r="AD26" s="17">
        <v>103498</v>
      </c>
      <c r="AE26" s="17">
        <v>24702</v>
      </c>
      <c r="AF26" s="17">
        <v>77518</v>
      </c>
      <c r="AG26" t="s">
        <v>22</v>
      </c>
      <c r="AH26" s="17">
        <v>2811291</v>
      </c>
      <c r="AI26" s="17">
        <v>102754</v>
      </c>
      <c r="AJ26" s="17">
        <v>24927</v>
      </c>
      <c r="AK26" s="17">
        <v>81889</v>
      </c>
      <c r="AL26" t="s">
        <v>22</v>
      </c>
      <c r="AM26" s="2">
        <f t="shared" si="5"/>
        <v>3.6321571267580899E-2</v>
      </c>
      <c r="AN26" s="2">
        <f t="shared" si="5"/>
        <v>1.2087925405019857E-2</v>
      </c>
      <c r="AO26" s="2">
        <f t="shared" si="5"/>
        <v>4.120377592363831E-2</v>
      </c>
      <c r="AQ26" t="s">
        <v>22</v>
      </c>
      <c r="AR26" s="3">
        <f t="shared" si="6"/>
        <v>-2.5141409149981218E-2</v>
      </c>
      <c r="AS26" s="3">
        <f t="shared" si="7"/>
        <v>-0.17158216311715466</v>
      </c>
      <c r="AT26" s="3">
        <f t="shared" si="8"/>
        <v>-2.663765657399721E-2</v>
      </c>
    </row>
    <row r="27" spans="1:46">
      <c r="A27" t="s">
        <v>23</v>
      </c>
      <c r="B27" s="17">
        <v>1234933</v>
      </c>
      <c r="C27" s="17">
        <v>3037</v>
      </c>
      <c r="D27" s="17">
        <v>903</v>
      </c>
      <c r="E27" s="17">
        <v>13518</v>
      </c>
      <c r="F27" t="s">
        <v>23</v>
      </c>
      <c r="G27" s="17">
        <v>1217480</v>
      </c>
      <c r="H27" s="17">
        <v>3048</v>
      </c>
      <c r="I27" s="17">
        <v>1716</v>
      </c>
      <c r="J27" s="17">
        <v>16692</v>
      </c>
      <c r="K27" t="s">
        <v>23</v>
      </c>
      <c r="L27" s="17">
        <v>1214929</v>
      </c>
      <c r="M27" s="17">
        <v>3718</v>
      </c>
      <c r="N27" s="17">
        <v>432</v>
      </c>
      <c r="O27" s="17">
        <v>16547</v>
      </c>
      <c r="P27" t="s">
        <v>23</v>
      </c>
      <c r="Q27" s="2">
        <f t="shared" si="3"/>
        <v>2.6730531267604714E-3</v>
      </c>
      <c r="R27" s="2">
        <f t="shared" si="3"/>
        <v>1.2527479566371005E-3</v>
      </c>
      <c r="S27" s="2">
        <f t="shared" si="3"/>
        <v>1.9215373943004432E-2</v>
      </c>
      <c r="T27" s="22">
        <f t="shared" si="4"/>
        <v>1017</v>
      </c>
      <c r="U27" s="22">
        <f t="shared" si="4"/>
        <v>15585.666666666666</v>
      </c>
      <c r="W27" t="s">
        <v>23</v>
      </c>
      <c r="X27" s="17">
        <v>1215225</v>
      </c>
      <c r="Y27" s="17">
        <v>3700</v>
      </c>
      <c r="Z27" s="17">
        <v>1235</v>
      </c>
      <c r="AA27" s="17">
        <v>16760</v>
      </c>
      <c r="AB27" t="s">
        <v>23</v>
      </c>
      <c r="AC27" s="17">
        <v>1193907</v>
      </c>
      <c r="AD27" s="17">
        <v>3834</v>
      </c>
      <c r="AE27" s="17">
        <v>1876</v>
      </c>
      <c r="AF27" s="17">
        <v>17702</v>
      </c>
      <c r="AG27" t="s">
        <v>23</v>
      </c>
      <c r="AH27" s="17">
        <v>1196527</v>
      </c>
      <c r="AI27" s="17">
        <v>3180</v>
      </c>
      <c r="AJ27" s="17">
        <v>1284</v>
      </c>
      <c r="AK27" s="17">
        <v>16865</v>
      </c>
      <c r="AL27" t="s">
        <v>23</v>
      </c>
      <c r="AM27" s="2">
        <f t="shared" si="5"/>
        <v>2.9714401722403588E-3</v>
      </c>
      <c r="AN27" s="2">
        <f t="shared" si="5"/>
        <v>1.8357368468097442E-3</v>
      </c>
      <c r="AO27" s="2">
        <f t="shared" si="5"/>
        <v>2.1460745613209854E-2</v>
      </c>
      <c r="AQ27" t="s">
        <v>23</v>
      </c>
      <c r="AR27" s="3">
        <f t="shared" si="6"/>
        <v>-0.10041832518368167</v>
      </c>
      <c r="AS27" s="3">
        <f t="shared" si="7"/>
        <v>-0.31757759353460574</v>
      </c>
      <c r="AT27" s="3">
        <f t="shared" si="8"/>
        <v>-0.10462691794004192</v>
      </c>
    </row>
    <row r="28" spans="1:46">
      <c r="A28" t="s">
        <v>24</v>
      </c>
      <c r="B28" s="17">
        <v>2915277</v>
      </c>
      <c r="C28" s="17">
        <v>33420</v>
      </c>
      <c r="D28" s="17">
        <v>7025</v>
      </c>
      <c r="E28" s="17">
        <v>60586</v>
      </c>
      <c r="F28" t="s">
        <v>24</v>
      </c>
      <c r="G28" s="17">
        <v>2890814</v>
      </c>
      <c r="H28" s="17">
        <v>37161</v>
      </c>
      <c r="I28" s="17">
        <v>6382</v>
      </c>
      <c r="J28" s="17">
        <v>59060</v>
      </c>
      <c r="K28" t="s">
        <v>24</v>
      </c>
      <c r="L28" s="17">
        <v>2881692</v>
      </c>
      <c r="M28" s="17">
        <v>36897</v>
      </c>
      <c r="N28" s="17">
        <v>4960</v>
      </c>
      <c r="O28" s="17">
        <v>55850</v>
      </c>
      <c r="P28" t="s">
        <v>24</v>
      </c>
      <c r="Q28" s="2">
        <f t="shared" si="3"/>
        <v>1.2371165347937443E-2</v>
      </c>
      <c r="R28" s="2">
        <f t="shared" si="3"/>
        <v>3.1634919218743057E-3</v>
      </c>
      <c r="S28" s="2">
        <f t="shared" si="3"/>
        <v>3.0365093638220819E-2</v>
      </c>
      <c r="T28" s="22">
        <f t="shared" si="4"/>
        <v>6122.333333333333</v>
      </c>
      <c r="U28" s="22">
        <f t="shared" si="4"/>
        <v>58498.666666666664</v>
      </c>
      <c r="W28" t="s">
        <v>24</v>
      </c>
      <c r="X28" s="17">
        <v>2863373</v>
      </c>
      <c r="Y28" s="17">
        <v>41004</v>
      </c>
      <c r="Z28" s="17">
        <v>6767</v>
      </c>
      <c r="AA28" s="17">
        <v>52536</v>
      </c>
      <c r="AB28" t="s">
        <v>24</v>
      </c>
      <c r="AC28" s="17">
        <v>2852887</v>
      </c>
      <c r="AD28" s="17">
        <v>44505</v>
      </c>
      <c r="AE28" s="17">
        <v>5927</v>
      </c>
      <c r="AF28" s="17">
        <v>53818</v>
      </c>
      <c r="AG28" t="s">
        <v>24</v>
      </c>
      <c r="AH28" s="17">
        <v>2769496</v>
      </c>
      <c r="AI28" s="17">
        <v>43256</v>
      </c>
      <c r="AJ28" s="17">
        <v>7300</v>
      </c>
      <c r="AK28" s="17">
        <v>57578</v>
      </c>
      <c r="AL28" t="s">
        <v>24</v>
      </c>
      <c r="AM28" s="2">
        <f t="shared" si="5"/>
        <v>1.5174252005360512E-2</v>
      </c>
      <c r="AN28" s="2">
        <f t="shared" si="5"/>
        <v>3.5303962099005417E-3</v>
      </c>
      <c r="AO28" s="2">
        <f t="shared" si="5"/>
        <v>2.9121981116154303E-2</v>
      </c>
      <c r="AQ28" t="s">
        <v>24</v>
      </c>
      <c r="AR28" s="3">
        <f t="shared" si="6"/>
        <v>-0.18472651280819907</v>
      </c>
      <c r="AS28" s="3">
        <f t="shared" si="7"/>
        <v>-0.10392722692067825</v>
      </c>
      <c r="AT28" s="3">
        <f t="shared" si="8"/>
        <v>4.2686399565617018E-2</v>
      </c>
    </row>
    <row r="29" spans="1:46">
      <c r="A29" t="s">
        <v>25</v>
      </c>
      <c r="B29" s="17">
        <v>514545</v>
      </c>
      <c r="C29" s="17">
        <v>4758</v>
      </c>
      <c r="D29" s="17">
        <v>6213</v>
      </c>
      <c r="E29" s="17">
        <v>21487</v>
      </c>
      <c r="F29" t="s">
        <v>25</v>
      </c>
      <c r="G29" s="17">
        <v>514776</v>
      </c>
      <c r="H29" s="17">
        <v>3876</v>
      </c>
      <c r="I29" s="17">
        <v>6153</v>
      </c>
      <c r="J29" s="17">
        <v>28187</v>
      </c>
      <c r="K29" t="s">
        <v>25</v>
      </c>
      <c r="L29" s="17">
        <v>508613</v>
      </c>
      <c r="M29" s="17">
        <v>3997</v>
      </c>
      <c r="N29" s="17">
        <v>5645</v>
      </c>
      <c r="O29" s="17">
        <v>25114</v>
      </c>
      <c r="P29" t="s">
        <v>25</v>
      </c>
      <c r="Q29" s="2">
        <f t="shared" si="3"/>
        <v>8.2129662261189364E-3</v>
      </c>
      <c r="R29" s="2">
        <f t="shared" si="3"/>
        <v>1.7517923020735363E-2</v>
      </c>
      <c r="S29" s="2">
        <f t="shared" si="3"/>
        <v>7.263777653889561E-2</v>
      </c>
      <c r="T29" s="22">
        <f t="shared" si="4"/>
        <v>6003.666666666667</v>
      </c>
      <c r="U29" s="22">
        <f t="shared" si="4"/>
        <v>24929.333333333332</v>
      </c>
      <c r="W29" t="s">
        <v>25</v>
      </c>
      <c r="X29" s="17">
        <v>496311</v>
      </c>
      <c r="Y29" s="17">
        <v>3352</v>
      </c>
      <c r="Z29" s="17">
        <v>6136</v>
      </c>
      <c r="AA29" s="17">
        <v>28169</v>
      </c>
      <c r="AB29" t="s">
        <v>25</v>
      </c>
      <c r="AC29" s="17">
        <v>484043</v>
      </c>
      <c r="AD29" s="17">
        <v>3774</v>
      </c>
      <c r="AE29" s="17">
        <v>7876</v>
      </c>
      <c r="AF29" s="17">
        <v>27183</v>
      </c>
      <c r="AG29" t="s">
        <v>25</v>
      </c>
      <c r="AH29" s="17">
        <v>488297</v>
      </c>
      <c r="AI29" s="17">
        <v>5243</v>
      </c>
      <c r="AJ29" s="17">
        <v>5713</v>
      </c>
      <c r="AK29" s="17">
        <v>22471</v>
      </c>
      <c r="AL29" t="s">
        <v>25</v>
      </c>
      <c r="AM29" s="2">
        <f t="shared" si="5"/>
        <v>8.4220144881254969E-3</v>
      </c>
      <c r="AN29" s="2">
        <f t="shared" si="5"/>
        <v>2.0216420755730293E-2</v>
      </c>
      <c r="AO29" s="2">
        <f t="shared" si="5"/>
        <v>7.9534909389703992E-2</v>
      </c>
      <c r="AQ29" t="s">
        <v>25</v>
      </c>
      <c r="AR29" s="3">
        <f t="shared" si="6"/>
        <v>-2.4821645973336325E-2</v>
      </c>
      <c r="AS29" s="3">
        <f t="shared" si="7"/>
        <v>-0.13348048933093404</v>
      </c>
      <c r="AT29" s="3">
        <f t="shared" si="8"/>
        <v>-8.6718309025963822E-2</v>
      </c>
    </row>
    <row r="30" spans="1:46">
      <c r="A30" t="s">
        <v>26</v>
      </c>
      <c r="B30" s="17">
        <v>1001268</v>
      </c>
      <c r="C30" s="17">
        <v>8159</v>
      </c>
      <c r="D30" s="17">
        <v>3104</v>
      </c>
      <c r="E30" s="17">
        <v>27561</v>
      </c>
      <c r="F30" t="s">
        <v>26</v>
      </c>
      <c r="G30" s="17">
        <v>986223</v>
      </c>
      <c r="H30" s="17">
        <v>5579</v>
      </c>
      <c r="I30" s="17">
        <v>3183</v>
      </c>
      <c r="J30" s="17">
        <v>24350</v>
      </c>
      <c r="K30" t="s">
        <v>26</v>
      </c>
      <c r="L30" s="17">
        <v>996639</v>
      </c>
      <c r="M30" s="17">
        <v>6867</v>
      </c>
      <c r="N30" s="17">
        <v>2768</v>
      </c>
      <c r="O30" s="17">
        <v>27271</v>
      </c>
      <c r="P30" t="s">
        <v>26</v>
      </c>
      <c r="Q30" s="2">
        <f t="shared" si="3"/>
        <v>6.9048600429605948E-3</v>
      </c>
      <c r="R30" s="2">
        <f t="shared" si="3"/>
        <v>4.547917877310184E-3</v>
      </c>
      <c r="S30" s="2">
        <f t="shared" si="3"/>
        <v>3.9870773215654243E-2</v>
      </c>
      <c r="T30" s="22">
        <f t="shared" si="4"/>
        <v>3018.3333333333335</v>
      </c>
      <c r="U30" s="22">
        <f t="shared" si="4"/>
        <v>26394</v>
      </c>
      <c r="W30" t="s">
        <v>26</v>
      </c>
      <c r="X30" s="17">
        <v>974207</v>
      </c>
      <c r="Y30" s="17">
        <v>5806</v>
      </c>
      <c r="Z30" s="17">
        <v>5389</v>
      </c>
      <c r="AA30" s="17">
        <v>23977</v>
      </c>
      <c r="AB30" t="s">
        <v>26</v>
      </c>
      <c r="AC30" s="17">
        <v>974005</v>
      </c>
      <c r="AD30" s="17">
        <v>7565</v>
      </c>
      <c r="AE30" s="17">
        <v>4733</v>
      </c>
      <c r="AF30" s="17">
        <v>27685</v>
      </c>
      <c r="AG30" t="s">
        <v>26</v>
      </c>
      <c r="AH30" s="17">
        <v>967636</v>
      </c>
      <c r="AI30" s="17">
        <v>6375</v>
      </c>
      <c r="AJ30" s="17">
        <v>4341</v>
      </c>
      <c r="AK30" s="17">
        <v>27652</v>
      </c>
      <c r="AL30" t="s">
        <v>26</v>
      </c>
      <c r="AM30" s="2">
        <f t="shared" si="5"/>
        <v>6.7719579347071592E-3</v>
      </c>
      <c r="AN30" s="2">
        <f t="shared" si="5"/>
        <v>7.4266462707329138E-3</v>
      </c>
      <c r="AO30" s="2">
        <f t="shared" si="5"/>
        <v>4.0735890047919138E-2</v>
      </c>
      <c r="AQ30" t="s">
        <v>26</v>
      </c>
      <c r="AR30" s="3">
        <f t="shared" si="6"/>
        <v>1.9625359391601521E-2</v>
      </c>
      <c r="AS30" s="3">
        <f t="shared" si="7"/>
        <v>-0.38762158428997545</v>
      </c>
      <c r="AT30" s="3">
        <f t="shared" si="8"/>
        <v>-2.1237214437863663E-2</v>
      </c>
    </row>
    <row r="31" spans="1:46">
      <c r="A31" t="s">
        <v>27</v>
      </c>
      <c r="B31" s="17">
        <v>1461037</v>
      </c>
      <c r="C31" s="17">
        <v>44780</v>
      </c>
      <c r="D31" s="17">
        <v>3634</v>
      </c>
      <c r="E31" s="17">
        <v>23281</v>
      </c>
      <c r="F31" t="s">
        <v>27</v>
      </c>
      <c r="G31" s="17">
        <v>1426768</v>
      </c>
      <c r="H31" s="17">
        <v>41741</v>
      </c>
      <c r="I31" s="17">
        <v>3211</v>
      </c>
      <c r="J31" s="17">
        <v>25010</v>
      </c>
      <c r="K31" t="s">
        <v>27</v>
      </c>
      <c r="L31" s="17">
        <v>1402611</v>
      </c>
      <c r="M31" s="17">
        <v>43262</v>
      </c>
      <c r="N31" s="17">
        <v>5009</v>
      </c>
      <c r="O31" s="17">
        <v>27197</v>
      </c>
      <c r="P31" t="s">
        <v>27</v>
      </c>
      <c r="Q31" s="2">
        <f t="shared" si="3"/>
        <v>3.0249514266215676E-2</v>
      </c>
      <c r="R31" s="2">
        <f t="shared" si="3"/>
        <v>4.1243368929833038E-3</v>
      </c>
      <c r="S31" s="2">
        <f t="shared" si="3"/>
        <v>2.6645836076290508E-2</v>
      </c>
      <c r="T31" s="22">
        <f t="shared" si="4"/>
        <v>3951.3333333333335</v>
      </c>
      <c r="U31" s="22">
        <f t="shared" si="4"/>
        <v>25162.666666666668</v>
      </c>
      <c r="W31" t="s">
        <v>27</v>
      </c>
      <c r="X31" s="17">
        <v>1356018</v>
      </c>
      <c r="Y31" s="17">
        <v>46044</v>
      </c>
      <c r="Z31" s="17">
        <v>5026</v>
      </c>
      <c r="AA31" s="17">
        <v>22751</v>
      </c>
      <c r="AB31" t="s">
        <v>27</v>
      </c>
      <c r="AC31" s="17">
        <v>1314988</v>
      </c>
      <c r="AD31" s="17">
        <v>48883</v>
      </c>
      <c r="AE31" s="17">
        <v>5926</v>
      </c>
      <c r="AF31" s="17">
        <v>28644</v>
      </c>
      <c r="AG31" t="s">
        <v>27</v>
      </c>
      <c r="AH31" s="17">
        <v>1279533</v>
      </c>
      <c r="AI31" s="17">
        <v>54406</v>
      </c>
      <c r="AJ31" s="17">
        <v>6100</v>
      </c>
      <c r="AK31" s="17">
        <v>26530</v>
      </c>
      <c r="AL31" t="s">
        <v>27</v>
      </c>
      <c r="AM31" s="2">
        <f t="shared" si="5"/>
        <v>3.7800664668795829E-2</v>
      </c>
      <c r="AN31" s="2">
        <f t="shared" si="5"/>
        <v>6.4577088615504633E-3</v>
      </c>
      <c r="AO31" s="2">
        <f t="shared" si="5"/>
        <v>2.9976376653316907E-2</v>
      </c>
      <c r="AQ31" t="s">
        <v>27</v>
      </c>
      <c r="AR31" s="3">
        <f t="shared" si="6"/>
        <v>-0.19976237107845279</v>
      </c>
      <c r="AS31" s="3">
        <f t="shared" si="7"/>
        <v>-0.36133124279729895</v>
      </c>
      <c r="AT31" s="3">
        <f t="shared" si="8"/>
        <v>-0.11110550869922674</v>
      </c>
    </row>
    <row r="32" spans="1:46">
      <c r="A32" t="s">
        <v>28</v>
      </c>
      <c r="B32" s="17">
        <v>723275</v>
      </c>
      <c r="C32" s="17">
        <v>6327</v>
      </c>
      <c r="D32" s="17">
        <v>2287</v>
      </c>
      <c r="E32" s="17">
        <v>17478</v>
      </c>
      <c r="F32" t="s">
        <v>28</v>
      </c>
      <c r="G32" s="17">
        <v>713985</v>
      </c>
      <c r="H32" s="17">
        <v>6431</v>
      </c>
      <c r="I32" s="17">
        <v>1847</v>
      </c>
      <c r="J32" s="17">
        <v>18327</v>
      </c>
      <c r="K32" t="s">
        <v>28</v>
      </c>
      <c r="L32" s="17">
        <v>712701</v>
      </c>
      <c r="M32" s="17">
        <v>5162</v>
      </c>
      <c r="N32" s="17">
        <v>1951</v>
      </c>
      <c r="O32" s="17">
        <v>17018</v>
      </c>
      <c r="P32" t="s">
        <v>28</v>
      </c>
      <c r="Q32" s="2">
        <f t="shared" si="3"/>
        <v>8.3350349145868228E-3</v>
      </c>
      <c r="R32" s="2">
        <f t="shared" si="3"/>
        <v>4.246297835399958E-3</v>
      </c>
      <c r="S32" s="2">
        <f t="shared" si="3"/>
        <v>3.6965708939217183E-2</v>
      </c>
      <c r="T32" s="22">
        <f t="shared" si="4"/>
        <v>2028.3333333333333</v>
      </c>
      <c r="U32" s="22">
        <f t="shared" si="4"/>
        <v>17607.666666666668</v>
      </c>
      <c r="W32" t="s">
        <v>28</v>
      </c>
      <c r="X32" s="17">
        <v>705515</v>
      </c>
      <c r="Y32" s="17">
        <v>6346</v>
      </c>
      <c r="Z32" s="17">
        <v>1993</v>
      </c>
      <c r="AA32" s="17">
        <v>22011</v>
      </c>
      <c r="AB32" t="s">
        <v>28</v>
      </c>
      <c r="AC32" s="17">
        <v>696314</v>
      </c>
      <c r="AD32" s="17">
        <v>6198</v>
      </c>
      <c r="AE32" s="17">
        <v>1995</v>
      </c>
      <c r="AF32" s="17">
        <v>19112</v>
      </c>
      <c r="AG32" t="s">
        <v>28</v>
      </c>
      <c r="AH32" s="17">
        <v>685701</v>
      </c>
      <c r="AI32" s="17">
        <v>5109</v>
      </c>
      <c r="AJ32" s="17">
        <v>2095</v>
      </c>
      <c r="AK32" s="17">
        <v>17754</v>
      </c>
      <c r="AL32" t="s">
        <v>28</v>
      </c>
      <c r="AM32" s="2">
        <f t="shared" si="5"/>
        <v>8.4564054169281398E-3</v>
      </c>
      <c r="AN32" s="2">
        <f t="shared" si="5"/>
        <v>4.3814252921250312E-3</v>
      </c>
      <c r="AO32" s="2">
        <f t="shared" si="5"/>
        <v>4.2540939069716358E-2</v>
      </c>
      <c r="AQ32" t="s">
        <v>28</v>
      </c>
      <c r="AR32" s="3">
        <f t="shared" si="6"/>
        <v>-1.4352493329891204E-2</v>
      </c>
      <c r="AS32" s="3">
        <f t="shared" si="7"/>
        <v>-3.0840981579200944E-2</v>
      </c>
      <c r="AT32" s="3">
        <f t="shared" si="8"/>
        <v>-0.13105564316204804</v>
      </c>
    </row>
    <row r="33" spans="1:46">
      <c r="A33" t="s">
        <v>29</v>
      </c>
      <c r="B33" s="17">
        <v>4421054</v>
      </c>
      <c r="C33" s="17">
        <v>510746</v>
      </c>
      <c r="D33" s="17">
        <v>10796</v>
      </c>
      <c r="E33" s="17">
        <v>118774</v>
      </c>
      <c r="F33" t="s">
        <v>29</v>
      </c>
      <c r="G33" s="17">
        <v>4397527</v>
      </c>
      <c r="H33" s="17">
        <v>514636</v>
      </c>
      <c r="I33" s="17">
        <v>11297</v>
      </c>
      <c r="J33" s="17">
        <v>112666</v>
      </c>
      <c r="K33" t="s">
        <v>29</v>
      </c>
      <c r="L33" s="17">
        <v>4409601</v>
      </c>
      <c r="M33" s="17">
        <v>521066</v>
      </c>
      <c r="N33" s="17">
        <v>11723</v>
      </c>
      <c r="O33" s="17">
        <v>130035</v>
      </c>
      <c r="P33" t="s">
        <v>29</v>
      </c>
      <c r="Q33" s="2">
        <f t="shared" si="3"/>
        <v>0.11690555814850445</v>
      </c>
      <c r="R33" s="2">
        <f t="shared" si="3"/>
        <v>3.6291540323468638E-3</v>
      </c>
      <c r="S33" s="2">
        <f t="shared" si="3"/>
        <v>4.0993208832373694E-2</v>
      </c>
      <c r="T33" s="22">
        <f t="shared" si="4"/>
        <v>11272</v>
      </c>
      <c r="U33" s="22">
        <f t="shared" si="4"/>
        <v>120491.66666666667</v>
      </c>
      <c r="W33" t="s">
        <v>29</v>
      </c>
      <c r="X33" s="17">
        <v>4328133</v>
      </c>
      <c r="Y33" s="17">
        <v>509502</v>
      </c>
      <c r="Z33" s="17">
        <v>12420</v>
      </c>
      <c r="AA33" s="17">
        <v>123553</v>
      </c>
      <c r="AB33" t="s">
        <v>29</v>
      </c>
      <c r="AC33" s="17">
        <v>4285182</v>
      </c>
      <c r="AD33" s="17">
        <v>497417</v>
      </c>
      <c r="AE33" s="17">
        <v>13249</v>
      </c>
      <c r="AF33" s="17">
        <v>140033</v>
      </c>
      <c r="AG33" t="s">
        <v>29</v>
      </c>
      <c r="AH33" s="17">
        <v>4281288</v>
      </c>
      <c r="AI33" s="17">
        <v>470791</v>
      </c>
      <c r="AJ33" s="17">
        <v>15227</v>
      </c>
      <c r="AK33" s="17">
        <v>133018</v>
      </c>
      <c r="AL33" t="s">
        <v>29</v>
      </c>
      <c r="AM33" s="2">
        <f t="shared" si="5"/>
        <v>0.11459910785931138</v>
      </c>
      <c r="AN33" s="2">
        <f t="shared" si="5"/>
        <v>4.5059636587684495E-3</v>
      </c>
      <c r="AO33" s="2">
        <f t="shared" si="5"/>
        <v>4.6230223257321165E-2</v>
      </c>
      <c r="AQ33" t="s">
        <v>29</v>
      </c>
      <c r="AR33" s="3">
        <f t="shared" si="6"/>
        <v>2.0126249953224838E-2</v>
      </c>
      <c r="AS33" s="3">
        <f t="shared" si="7"/>
        <v>-0.19458870350970198</v>
      </c>
      <c r="AT33" s="3">
        <f t="shared" si="8"/>
        <v>-0.11328118395184521</v>
      </c>
    </row>
    <row r="34" spans="1:46">
      <c r="A34" t="s">
        <v>30</v>
      </c>
      <c r="B34" s="17">
        <v>907965</v>
      </c>
      <c r="C34" s="17">
        <v>9567</v>
      </c>
      <c r="D34" s="17">
        <v>6079</v>
      </c>
      <c r="E34" s="17">
        <v>18115</v>
      </c>
      <c r="F34" t="s">
        <v>30</v>
      </c>
      <c r="G34" s="17">
        <v>875031</v>
      </c>
      <c r="H34" s="17">
        <v>9533</v>
      </c>
      <c r="I34" s="17">
        <v>5001</v>
      </c>
      <c r="J34" s="17">
        <v>15686</v>
      </c>
      <c r="K34" t="s">
        <v>30</v>
      </c>
      <c r="L34" s="17">
        <v>866572</v>
      </c>
      <c r="M34" s="17">
        <v>9231</v>
      </c>
      <c r="N34" s="17">
        <v>5434</v>
      </c>
      <c r="O34" s="17">
        <v>17589</v>
      </c>
      <c r="P34" t="s">
        <v>30</v>
      </c>
      <c r="Q34" s="2">
        <f t="shared" si="3"/>
        <v>1.0692686505875675E-2</v>
      </c>
      <c r="R34" s="2">
        <f t="shared" si="3"/>
        <v>9.4302666217443189E-3</v>
      </c>
      <c r="S34" s="2">
        <f t="shared" si="3"/>
        <v>2.9404662862008078E-2</v>
      </c>
      <c r="T34" s="22">
        <f t="shared" si="4"/>
        <v>5504.666666666667</v>
      </c>
      <c r="U34" s="22">
        <f t="shared" si="4"/>
        <v>17130</v>
      </c>
      <c r="W34" t="s">
        <v>30</v>
      </c>
      <c r="X34" s="17">
        <v>877959</v>
      </c>
      <c r="Y34" s="17">
        <v>12460</v>
      </c>
      <c r="Z34" s="17">
        <v>6307</v>
      </c>
      <c r="AA34" s="17">
        <v>19839</v>
      </c>
      <c r="AB34" t="s">
        <v>30</v>
      </c>
      <c r="AC34" s="17">
        <v>877360</v>
      </c>
      <c r="AD34" s="17">
        <v>8091</v>
      </c>
      <c r="AE34" s="17">
        <v>5327</v>
      </c>
      <c r="AF34" s="17">
        <v>20033</v>
      </c>
      <c r="AG34" t="s">
        <v>30</v>
      </c>
      <c r="AH34" s="17">
        <v>872554</v>
      </c>
      <c r="AI34" s="17">
        <v>10934</v>
      </c>
      <c r="AJ34" s="17">
        <v>7368</v>
      </c>
      <c r="AK34" s="17">
        <v>17945</v>
      </c>
      <c r="AL34" t="s">
        <v>30</v>
      </c>
      <c r="AM34" s="2">
        <f t="shared" si="5"/>
        <v>1.1981172606134315E-2</v>
      </c>
      <c r="AN34" s="2">
        <f t="shared" si="5"/>
        <v>1.0782047397430966E-2</v>
      </c>
      <c r="AO34" s="2">
        <f t="shared" si="5"/>
        <v>3.2921255354536813E-2</v>
      </c>
      <c r="AQ34" t="s">
        <v>30</v>
      </c>
      <c r="AR34" s="3">
        <f t="shared" si="6"/>
        <v>-0.10754257054930835</v>
      </c>
      <c r="AS34" s="3">
        <f t="shared" si="7"/>
        <v>-0.12537329190453525</v>
      </c>
      <c r="AT34" s="3">
        <f t="shared" si="8"/>
        <v>-0.10681829883635105</v>
      </c>
    </row>
    <row r="35" spans="1:46">
      <c r="A35" t="s">
        <v>31</v>
      </c>
      <c r="B35" s="17">
        <v>9434909</v>
      </c>
      <c r="C35" s="17">
        <v>2615708</v>
      </c>
      <c r="D35" s="17">
        <v>68637</v>
      </c>
      <c r="E35" s="17">
        <v>584422</v>
      </c>
      <c r="F35" t="s">
        <v>31</v>
      </c>
      <c r="G35" s="17">
        <v>9310791</v>
      </c>
      <c r="H35" s="17">
        <v>2607925</v>
      </c>
      <c r="I35" s="17">
        <v>67910</v>
      </c>
      <c r="J35" s="17">
        <v>555976</v>
      </c>
      <c r="K35" t="s">
        <v>31</v>
      </c>
      <c r="L35" s="17">
        <v>9427680</v>
      </c>
      <c r="M35" s="17">
        <v>2644978</v>
      </c>
      <c r="N35" s="17">
        <v>66673</v>
      </c>
      <c r="O35" s="17">
        <v>584649</v>
      </c>
      <c r="P35" t="s">
        <v>31</v>
      </c>
      <c r="Q35" s="2">
        <f t="shared" si="3"/>
        <v>0.27929240297046359</v>
      </c>
      <c r="R35" s="2">
        <f t="shared" si="3"/>
        <v>9.5166384060000626E-3</v>
      </c>
      <c r="S35" s="2">
        <f t="shared" si="3"/>
        <v>9.1723139995793082E-2</v>
      </c>
      <c r="T35" s="22">
        <f t="shared" si="4"/>
        <v>67740</v>
      </c>
      <c r="U35" s="22">
        <f t="shared" si="4"/>
        <v>575015.66666666663</v>
      </c>
      <c r="W35" t="s">
        <v>31</v>
      </c>
      <c r="X35" s="17">
        <v>9291557</v>
      </c>
      <c r="Y35" s="17">
        <v>2636851</v>
      </c>
      <c r="Z35" s="17">
        <v>66595</v>
      </c>
      <c r="AA35" s="17">
        <v>577983</v>
      </c>
      <c r="AB35" t="s">
        <v>31</v>
      </c>
      <c r="AC35" s="17">
        <v>9276438</v>
      </c>
      <c r="AD35" s="17">
        <v>2650013</v>
      </c>
      <c r="AE35" s="17">
        <v>61618</v>
      </c>
      <c r="AF35" s="17">
        <v>583151</v>
      </c>
      <c r="AG35" t="s">
        <v>31</v>
      </c>
      <c r="AH35" s="17">
        <v>9169233</v>
      </c>
      <c r="AI35" s="17">
        <v>2593733</v>
      </c>
      <c r="AJ35" s="17">
        <v>58198</v>
      </c>
      <c r="AK35" s="17">
        <v>576752</v>
      </c>
      <c r="AL35" t="s">
        <v>31</v>
      </c>
      <c r="AM35" s="2">
        <f t="shared" si="5"/>
        <v>0.28411624261804386</v>
      </c>
      <c r="AN35" s="2">
        <f t="shared" si="5"/>
        <v>8.8419687170254117E-3</v>
      </c>
      <c r="AO35" s="2">
        <f t="shared" si="5"/>
        <v>9.3877540437243071E-2</v>
      </c>
      <c r="AQ35" t="s">
        <v>31</v>
      </c>
      <c r="AR35" s="3">
        <f t="shared" si="6"/>
        <v>-1.6978401527241328E-2</v>
      </c>
      <c r="AS35" s="3">
        <f t="shared" si="7"/>
        <v>7.6303107437550546E-2</v>
      </c>
      <c r="AT35" s="3">
        <f t="shared" si="8"/>
        <v>-2.294905076779467E-2</v>
      </c>
    </row>
    <row r="36" spans="1:46">
      <c r="A36" t="s">
        <v>32</v>
      </c>
      <c r="B36" s="17">
        <v>4937952</v>
      </c>
      <c r="C36" s="17">
        <v>55608</v>
      </c>
      <c r="D36" s="17">
        <v>7768</v>
      </c>
      <c r="E36" s="17">
        <v>87959</v>
      </c>
      <c r="F36" t="s">
        <v>32</v>
      </c>
      <c r="G36" s="17">
        <v>4858875</v>
      </c>
      <c r="H36" s="17">
        <v>47231</v>
      </c>
      <c r="I36" s="17">
        <v>7907</v>
      </c>
      <c r="J36" s="17">
        <v>87368</v>
      </c>
      <c r="K36" t="s">
        <v>32</v>
      </c>
      <c r="L36" s="17">
        <v>4780350</v>
      </c>
      <c r="M36" s="17">
        <v>46327</v>
      </c>
      <c r="N36" s="17">
        <v>10307</v>
      </c>
      <c r="O36" s="17">
        <v>82854</v>
      </c>
      <c r="P36" t="s">
        <v>32</v>
      </c>
      <c r="Q36" s="2">
        <f t="shared" si="3"/>
        <v>1.0232845495393245E-2</v>
      </c>
      <c r="R36" s="2">
        <f t="shared" si="3"/>
        <v>2.6799842761603011E-3</v>
      </c>
      <c r="S36" s="2">
        <f t="shared" si="3"/>
        <v>2.6762847241622336E-2</v>
      </c>
      <c r="T36" s="22">
        <f t="shared" si="4"/>
        <v>8660.6666666666661</v>
      </c>
      <c r="U36" s="22">
        <f t="shared" si="4"/>
        <v>86060.333333333328</v>
      </c>
      <c r="W36" t="s">
        <v>32</v>
      </c>
      <c r="X36" s="17">
        <v>4626006</v>
      </c>
      <c r="Y36" s="17">
        <v>47899</v>
      </c>
      <c r="Z36" s="17">
        <v>9183</v>
      </c>
      <c r="AA36" s="17">
        <v>79649</v>
      </c>
      <c r="AB36" t="s">
        <v>32</v>
      </c>
      <c r="AC36" s="17">
        <v>4524800</v>
      </c>
      <c r="AD36" s="17">
        <v>50306</v>
      </c>
      <c r="AE36" s="17">
        <v>10219</v>
      </c>
      <c r="AF36" s="17">
        <v>79234</v>
      </c>
      <c r="AG36" t="s">
        <v>32</v>
      </c>
      <c r="AH36" s="17">
        <v>4431005</v>
      </c>
      <c r="AI36" s="17">
        <v>50467</v>
      </c>
      <c r="AJ36" s="17">
        <v>11121</v>
      </c>
      <c r="AK36" s="17">
        <v>79919</v>
      </c>
      <c r="AL36" t="s">
        <v>32</v>
      </c>
      <c r="AM36" s="2">
        <f t="shared" si="5"/>
        <v>1.0946404717309054E-2</v>
      </c>
      <c r="AN36" s="2">
        <f t="shared" si="5"/>
        <v>3.3900492508416535E-3</v>
      </c>
      <c r="AO36" s="2">
        <f t="shared" si="5"/>
        <v>2.6637180105539462E-2</v>
      </c>
      <c r="AQ36" t="s">
        <v>32</v>
      </c>
      <c r="AR36" s="3">
        <f t="shared" si="6"/>
        <v>-6.5186628883499118E-2</v>
      </c>
      <c r="AS36" s="3">
        <f t="shared" si="7"/>
        <v>-0.20945565156761758</v>
      </c>
      <c r="AT36" s="3">
        <f t="shared" si="8"/>
        <v>4.7177342190489555E-3</v>
      </c>
    </row>
    <row r="37" spans="1:46">
      <c r="A37" t="s">
        <v>33</v>
      </c>
      <c r="B37" s="17">
        <v>405490</v>
      </c>
      <c r="C37" s="17">
        <v>2870</v>
      </c>
      <c r="D37" s="17">
        <v>1019</v>
      </c>
      <c r="E37" s="17">
        <v>12830</v>
      </c>
      <c r="F37" t="s">
        <v>33</v>
      </c>
      <c r="G37" s="17">
        <v>398691</v>
      </c>
      <c r="H37" s="17">
        <v>2939</v>
      </c>
      <c r="I37" s="17">
        <v>820</v>
      </c>
      <c r="J37" s="17">
        <v>13525</v>
      </c>
      <c r="K37" t="s">
        <v>33</v>
      </c>
      <c r="L37" s="17">
        <v>405145</v>
      </c>
      <c r="M37" s="17">
        <v>2137</v>
      </c>
      <c r="N37" s="17">
        <v>2062</v>
      </c>
      <c r="O37" s="17">
        <v>15495</v>
      </c>
      <c r="P37" t="s">
        <v>33</v>
      </c>
      <c r="Q37" s="2">
        <f t="shared" si="3"/>
        <v>6.5706021370581626E-3</v>
      </c>
      <c r="R37" s="2">
        <f t="shared" si="3"/>
        <v>4.8357146221795801E-3</v>
      </c>
      <c r="S37" s="2">
        <f t="shared" si="3"/>
        <v>5.1996943548837993E-2</v>
      </c>
      <c r="T37" s="22">
        <f t="shared" si="4"/>
        <v>1300.3333333333333</v>
      </c>
      <c r="U37" s="22">
        <f t="shared" si="4"/>
        <v>13950</v>
      </c>
      <c r="W37" t="s">
        <v>33</v>
      </c>
      <c r="X37" s="17">
        <v>406027</v>
      </c>
      <c r="Y37" s="17">
        <v>2140</v>
      </c>
      <c r="Z37" s="17">
        <v>2358</v>
      </c>
      <c r="AA37" s="17">
        <v>11933</v>
      </c>
      <c r="AB37" t="s">
        <v>33</v>
      </c>
      <c r="AC37" s="17">
        <v>404165</v>
      </c>
      <c r="AD37" s="17">
        <v>1497</v>
      </c>
      <c r="AE37" s="17">
        <v>878</v>
      </c>
      <c r="AF37" s="17">
        <v>15532</v>
      </c>
      <c r="AG37" t="s">
        <v>33</v>
      </c>
      <c r="AH37" s="17">
        <v>388595</v>
      </c>
      <c r="AI37" s="17">
        <v>2588</v>
      </c>
      <c r="AJ37" s="17">
        <v>1112</v>
      </c>
      <c r="AK37" s="17">
        <v>13553</v>
      </c>
      <c r="AL37" t="s">
        <v>33</v>
      </c>
      <c r="AM37" s="2">
        <f t="shared" si="5"/>
        <v>5.1927490037846592E-3</v>
      </c>
      <c r="AN37" s="2">
        <f t="shared" si="5"/>
        <v>5.4698704239526984E-3</v>
      </c>
      <c r="AO37" s="2">
        <f t="shared" si="5"/>
        <v>5.1587311568848902E-2</v>
      </c>
      <c r="AQ37" t="s">
        <v>33</v>
      </c>
      <c r="AR37" s="3">
        <f t="shared" si="6"/>
        <v>0.26534175487189449</v>
      </c>
      <c r="AS37" s="3">
        <f t="shared" si="7"/>
        <v>-0.11593616532416094</v>
      </c>
      <c r="AT37" s="3">
        <f t="shared" si="8"/>
        <v>7.9405568449209037E-3</v>
      </c>
    </row>
    <row r="38" spans="1:46">
      <c r="A38" t="s">
        <v>34</v>
      </c>
      <c r="B38" s="17">
        <v>5589179</v>
      </c>
      <c r="C38" s="17">
        <v>83924</v>
      </c>
      <c r="D38" s="17">
        <v>14535</v>
      </c>
      <c r="E38" s="17">
        <v>127235</v>
      </c>
      <c r="F38" t="s">
        <v>34</v>
      </c>
      <c r="G38" s="17">
        <v>5524421</v>
      </c>
      <c r="H38" s="17">
        <v>87413</v>
      </c>
      <c r="I38" s="17">
        <v>17245</v>
      </c>
      <c r="J38" s="17">
        <v>121772</v>
      </c>
      <c r="K38" t="s">
        <v>34</v>
      </c>
      <c r="L38" s="17">
        <v>5476583</v>
      </c>
      <c r="M38" s="17">
        <v>79760</v>
      </c>
      <c r="N38" s="17">
        <v>15851</v>
      </c>
      <c r="O38" s="17">
        <v>114359</v>
      </c>
      <c r="P38" t="s">
        <v>34</v>
      </c>
      <c r="Q38" s="2">
        <f t="shared" si="3"/>
        <v>1.5135276084658018E-2</v>
      </c>
      <c r="R38" s="2">
        <f t="shared" si="3"/>
        <v>4.2969155956628672E-3</v>
      </c>
      <c r="S38" s="2">
        <f t="shared" si="3"/>
        <v>3.2986674551286142E-2</v>
      </c>
      <c r="T38" s="22">
        <f t="shared" si="4"/>
        <v>15877</v>
      </c>
      <c r="U38" s="22">
        <f t="shared" si="4"/>
        <v>121122</v>
      </c>
      <c r="W38" t="s">
        <v>34</v>
      </c>
      <c r="X38" s="17">
        <v>5435982</v>
      </c>
      <c r="Y38" s="17">
        <v>86890</v>
      </c>
      <c r="Z38" s="17">
        <v>16758</v>
      </c>
      <c r="AA38" s="17">
        <v>127034</v>
      </c>
      <c r="AB38" t="s">
        <v>34</v>
      </c>
      <c r="AC38" s="17">
        <v>5381435</v>
      </c>
      <c r="AD38" s="17">
        <v>95698</v>
      </c>
      <c r="AE38" s="17">
        <v>14753</v>
      </c>
      <c r="AF38" s="17">
        <v>127226</v>
      </c>
      <c r="AG38" t="s">
        <v>34</v>
      </c>
      <c r="AH38" s="17">
        <v>5330410</v>
      </c>
      <c r="AI38" s="17">
        <v>90734</v>
      </c>
      <c r="AJ38" s="17">
        <v>16864</v>
      </c>
      <c r="AK38" s="17">
        <v>116550</v>
      </c>
      <c r="AL38" t="s">
        <v>34</v>
      </c>
      <c r="AM38" s="2">
        <f t="shared" si="5"/>
        <v>1.6926240292269665E-2</v>
      </c>
      <c r="AN38" s="2">
        <f t="shared" si="5"/>
        <v>4.479691371257837E-3</v>
      </c>
      <c r="AO38" s="2">
        <f t="shared" si="5"/>
        <v>3.4562747824670184E-2</v>
      </c>
      <c r="AQ38" t="s">
        <v>34</v>
      </c>
      <c r="AR38" s="3">
        <f t="shared" si="6"/>
        <v>-0.10580992451286382</v>
      </c>
      <c r="AS38" s="3">
        <f t="shared" si="7"/>
        <v>-4.0800974988517751E-2</v>
      </c>
      <c r="AT38" s="3">
        <f t="shared" si="8"/>
        <v>-4.5600346401250914E-2</v>
      </c>
    </row>
    <row r="39" spans="1:46">
      <c r="A39" t="s">
        <v>35</v>
      </c>
      <c r="B39" s="17">
        <v>1786689</v>
      </c>
      <c r="C39" s="17">
        <v>7609</v>
      </c>
      <c r="D39" s="17">
        <v>4259</v>
      </c>
      <c r="E39" s="17">
        <v>26055</v>
      </c>
      <c r="F39" t="s">
        <v>35</v>
      </c>
      <c r="G39" s="17">
        <v>1777259</v>
      </c>
      <c r="H39" s="17">
        <v>8202</v>
      </c>
      <c r="I39" s="17">
        <v>3733</v>
      </c>
      <c r="J39" s="17">
        <v>35111</v>
      </c>
      <c r="K39" t="s">
        <v>35</v>
      </c>
      <c r="L39" s="17">
        <v>1744677</v>
      </c>
      <c r="M39" s="17">
        <v>5737</v>
      </c>
      <c r="N39" s="17">
        <v>5124</v>
      </c>
      <c r="O39" s="17">
        <v>33298</v>
      </c>
      <c r="P39" t="s">
        <v>35</v>
      </c>
      <c r="Q39" s="2">
        <f t="shared" si="3"/>
        <v>4.0590548400009415E-3</v>
      </c>
      <c r="R39" s="2">
        <f t="shared" si="3"/>
        <v>3.7160597187456176E-3</v>
      </c>
      <c r="S39" s="2">
        <f t="shared" si="3"/>
        <v>2.6789216138075177E-2</v>
      </c>
      <c r="T39" s="22">
        <f t="shared" si="4"/>
        <v>4372</v>
      </c>
      <c r="U39" s="22">
        <f t="shared" si="4"/>
        <v>31488</v>
      </c>
      <c r="W39" t="s">
        <v>35</v>
      </c>
      <c r="X39" s="17">
        <v>1729489</v>
      </c>
      <c r="Y39" s="17">
        <v>8662</v>
      </c>
      <c r="Z39" s="17">
        <v>4772</v>
      </c>
      <c r="AA39" s="17">
        <v>29496</v>
      </c>
      <c r="AB39" t="s">
        <v>35</v>
      </c>
      <c r="AC39" s="17">
        <v>1739806</v>
      </c>
      <c r="AD39" s="17">
        <v>6912</v>
      </c>
      <c r="AE39" s="17">
        <v>3949</v>
      </c>
      <c r="AF39" s="17">
        <v>30382</v>
      </c>
      <c r="AG39" t="s">
        <v>35</v>
      </c>
      <c r="AH39" s="17">
        <v>1723902</v>
      </c>
      <c r="AI39" s="17">
        <v>7405</v>
      </c>
      <c r="AJ39" s="17">
        <v>5064</v>
      </c>
      <c r="AK39" s="17">
        <v>29971</v>
      </c>
      <c r="AL39" t="s">
        <v>35</v>
      </c>
      <c r="AM39" s="2">
        <f t="shared" si="5"/>
        <v>4.4248273269818185E-3</v>
      </c>
      <c r="AN39" s="2">
        <f t="shared" si="5"/>
        <v>3.969911040586113E-3</v>
      </c>
      <c r="AO39" s="2">
        <f t="shared" si="5"/>
        <v>2.5904430759295136E-2</v>
      </c>
      <c r="AQ39" t="s">
        <v>35</v>
      </c>
      <c r="AR39" s="3">
        <f t="shared" si="6"/>
        <v>-8.2663674749624841E-2</v>
      </c>
      <c r="AS39" s="3">
        <f t="shared" si="7"/>
        <v>-6.3943831296284448E-2</v>
      </c>
      <c r="AT39" s="3">
        <f t="shared" si="8"/>
        <v>3.415575455031216E-2</v>
      </c>
    </row>
    <row r="40" spans="1:46">
      <c r="A40" t="s">
        <v>36</v>
      </c>
      <c r="B40" s="17">
        <v>2011340</v>
      </c>
      <c r="C40" s="17">
        <v>93903</v>
      </c>
      <c r="D40" s="17">
        <v>39153</v>
      </c>
      <c r="E40" s="17">
        <v>76020</v>
      </c>
      <c r="F40" t="s">
        <v>36</v>
      </c>
      <c r="G40" s="17">
        <v>1994598</v>
      </c>
      <c r="H40" s="17">
        <v>84316</v>
      </c>
      <c r="I40" s="17">
        <v>39132</v>
      </c>
      <c r="J40" s="17">
        <v>78004</v>
      </c>
      <c r="K40" t="s">
        <v>36</v>
      </c>
      <c r="L40" s="17">
        <v>1953055</v>
      </c>
      <c r="M40" s="17">
        <v>87100</v>
      </c>
      <c r="N40" s="17">
        <v>39797</v>
      </c>
      <c r="O40" s="17">
        <v>72559</v>
      </c>
      <c r="P40" t="s">
        <v>36</v>
      </c>
      <c r="Q40" s="2">
        <f t="shared" si="3"/>
        <v>4.4524133523902443E-2</v>
      </c>
      <c r="R40" s="2">
        <f t="shared" si="3"/>
        <v>2.9216964951122786E-2</v>
      </c>
      <c r="S40" s="2">
        <f t="shared" si="3"/>
        <v>5.6833214357558406E-2</v>
      </c>
      <c r="T40" s="22">
        <f t="shared" si="4"/>
        <v>39360.666666666664</v>
      </c>
      <c r="U40" s="22">
        <f t="shared" si="4"/>
        <v>75527.666666666672</v>
      </c>
      <c r="W40" t="s">
        <v>36</v>
      </c>
      <c r="X40" s="17">
        <v>1899356</v>
      </c>
      <c r="Y40" s="17">
        <v>82729</v>
      </c>
      <c r="Z40" s="17">
        <v>42725</v>
      </c>
      <c r="AA40" s="17">
        <v>68682</v>
      </c>
      <c r="AB40" t="s">
        <v>36</v>
      </c>
      <c r="AC40" s="17">
        <v>1839706</v>
      </c>
      <c r="AD40" s="17">
        <v>89224</v>
      </c>
      <c r="AE40" s="17">
        <v>46832</v>
      </c>
      <c r="AF40" s="17">
        <v>69658</v>
      </c>
      <c r="AG40" t="s">
        <v>36</v>
      </c>
      <c r="AH40" s="17">
        <v>1779891</v>
      </c>
      <c r="AI40" s="17">
        <v>82817</v>
      </c>
      <c r="AJ40" s="17">
        <v>45745</v>
      </c>
      <c r="AK40" s="17">
        <v>70615</v>
      </c>
      <c r="AL40" t="s">
        <v>36</v>
      </c>
      <c r="AM40" s="2">
        <f t="shared" si="5"/>
        <v>4.6162741375039798E-2</v>
      </c>
      <c r="AN40" s="2">
        <f t="shared" si="5"/>
        <v>3.6545134058967255E-2</v>
      </c>
      <c r="AO40" s="2">
        <f t="shared" si="5"/>
        <v>5.7055332655075112E-2</v>
      </c>
      <c r="AQ40" t="s">
        <v>36</v>
      </c>
      <c r="AR40" s="3">
        <f t="shared" si="6"/>
        <v>-3.5496328907870078E-2</v>
      </c>
      <c r="AS40" s="3">
        <f t="shared" si="7"/>
        <v>-0.2005237987640196</v>
      </c>
      <c r="AT40" s="3">
        <f t="shared" si="8"/>
        <v>-3.8930330817543387E-3</v>
      </c>
    </row>
    <row r="41" spans="1:46">
      <c r="A41" t="s">
        <v>37</v>
      </c>
      <c r="B41" s="17">
        <v>6179069</v>
      </c>
      <c r="C41" s="17">
        <v>353582</v>
      </c>
      <c r="D41" s="17">
        <v>27814</v>
      </c>
      <c r="E41" s="17">
        <v>225258</v>
      </c>
      <c r="F41" t="s">
        <v>37</v>
      </c>
      <c r="G41" s="17">
        <v>6136003</v>
      </c>
      <c r="H41" s="17">
        <v>353633</v>
      </c>
      <c r="I41" s="17">
        <v>26470</v>
      </c>
      <c r="J41" s="17">
        <v>216820</v>
      </c>
      <c r="K41" t="s">
        <v>37</v>
      </c>
      <c r="L41" s="17">
        <v>6056160</v>
      </c>
      <c r="M41" s="17">
        <v>323271</v>
      </c>
      <c r="N41" s="17">
        <v>34230</v>
      </c>
      <c r="O41" s="17">
        <v>213841</v>
      </c>
      <c r="P41" t="s">
        <v>37</v>
      </c>
      <c r="Q41" s="2">
        <f t="shared" si="3"/>
        <v>5.6092373119015645E-2</v>
      </c>
      <c r="R41" s="2">
        <f t="shared" si="3"/>
        <v>7.0553004225735495E-3</v>
      </c>
      <c r="S41" s="2">
        <f t="shared" si="3"/>
        <v>5.3675960273902319E-2</v>
      </c>
      <c r="T41" s="22">
        <f t="shared" si="4"/>
        <v>29504.666666666668</v>
      </c>
      <c r="U41" s="22">
        <f t="shared" si="4"/>
        <v>218639.66666666666</v>
      </c>
      <c r="W41" t="s">
        <v>37</v>
      </c>
      <c r="X41" s="17">
        <v>5977351</v>
      </c>
      <c r="Y41" s="17">
        <v>332072</v>
      </c>
      <c r="Z41" s="17">
        <v>30980</v>
      </c>
      <c r="AA41" s="17">
        <v>218035</v>
      </c>
      <c r="AB41" t="s">
        <v>37</v>
      </c>
      <c r="AC41" s="17">
        <v>5977629</v>
      </c>
      <c r="AD41" s="17">
        <v>338631</v>
      </c>
      <c r="AE41" s="17">
        <v>29661</v>
      </c>
      <c r="AF41" s="17">
        <v>232461</v>
      </c>
      <c r="AG41" t="s">
        <v>37</v>
      </c>
      <c r="AH41" s="17">
        <v>5930486</v>
      </c>
      <c r="AI41" s="17">
        <v>340499</v>
      </c>
      <c r="AJ41" s="17">
        <v>28664</v>
      </c>
      <c r="AK41" s="17">
        <v>229204</v>
      </c>
      <c r="AL41" t="s">
        <v>37</v>
      </c>
      <c r="AM41" s="2">
        <f t="shared" si="5"/>
        <v>5.6537637878711126E-2</v>
      </c>
      <c r="AN41" s="2">
        <f t="shared" si="5"/>
        <v>7.2960486633088205E-3</v>
      </c>
      <c r="AO41" s="2">
        <f t="shared" si="5"/>
        <v>5.6930613249999269E-2</v>
      </c>
      <c r="AQ41" t="s">
        <v>37</v>
      </c>
      <c r="AR41" s="3">
        <f t="shared" si="6"/>
        <v>-7.8755458558544128E-3</v>
      </c>
      <c r="AS41" s="3">
        <f t="shared" si="7"/>
        <v>-3.2997071681549008E-2</v>
      </c>
      <c r="AT41" s="3">
        <f t="shared" si="8"/>
        <v>-5.7168767211496566E-2</v>
      </c>
    </row>
    <row r="42" spans="1:46">
      <c r="A42" t="s">
        <v>61</v>
      </c>
      <c r="B42" s="17">
        <v>1022871</v>
      </c>
      <c r="C42" s="17">
        <v>12130</v>
      </c>
      <c r="D42" s="17">
        <v>1532</v>
      </c>
      <c r="E42" s="17">
        <v>28614</v>
      </c>
      <c r="F42" t="s">
        <v>61</v>
      </c>
      <c r="G42" s="17">
        <v>980796</v>
      </c>
      <c r="H42" s="17">
        <v>17251</v>
      </c>
      <c r="I42" s="17">
        <v>2817</v>
      </c>
      <c r="J42" s="17">
        <v>20540</v>
      </c>
      <c r="K42" t="s">
        <v>61</v>
      </c>
      <c r="L42" s="17">
        <v>978691</v>
      </c>
      <c r="M42" s="17">
        <v>17286</v>
      </c>
      <c r="N42" s="17">
        <v>1151</v>
      </c>
      <c r="O42" s="17">
        <v>27693</v>
      </c>
      <c r="P42" t="s">
        <v>61</v>
      </c>
      <c r="Q42" s="2">
        <f t="shared" si="3"/>
        <v>1.5647685489133097E-2</v>
      </c>
      <c r="R42" s="2">
        <f t="shared" si="3"/>
        <v>2.7895884444088278E-3</v>
      </c>
      <c r="S42" s="2">
        <f t="shared" si="3"/>
        <v>3.9187279674495756E-2</v>
      </c>
      <c r="T42" s="22">
        <f t="shared" si="4"/>
        <v>1833.3333333333333</v>
      </c>
      <c r="U42" s="22">
        <f t="shared" si="4"/>
        <v>25615.666666666668</v>
      </c>
      <c r="W42" t="s">
        <v>61</v>
      </c>
      <c r="X42" s="17">
        <v>1024738</v>
      </c>
      <c r="Y42" s="17">
        <v>18948</v>
      </c>
      <c r="Z42" s="17">
        <v>2457</v>
      </c>
      <c r="AA42" s="17">
        <v>31596</v>
      </c>
      <c r="AB42" t="s">
        <v>61</v>
      </c>
      <c r="AC42" s="17">
        <v>999029</v>
      </c>
      <c r="AD42" s="17">
        <v>19081</v>
      </c>
      <c r="AE42" s="17">
        <v>2120</v>
      </c>
      <c r="AF42" s="17">
        <v>30421</v>
      </c>
      <c r="AG42" t="s">
        <v>61</v>
      </c>
      <c r="AH42" s="17">
        <v>1010328</v>
      </c>
      <c r="AI42" s="17">
        <v>27409</v>
      </c>
      <c r="AJ42" s="17">
        <v>2238</v>
      </c>
      <c r="AK42" s="17">
        <v>36960</v>
      </c>
      <c r="AL42" t="s">
        <v>61</v>
      </c>
      <c r="AM42" s="2">
        <f t="shared" si="5"/>
        <v>2.1567551444499924E-2</v>
      </c>
      <c r="AN42" s="2">
        <f t="shared" si="5"/>
        <v>3.3599483312420964E-3</v>
      </c>
      <c r="AO42" s="2">
        <f t="shared" si="5"/>
        <v>4.9197888075140146E-2</v>
      </c>
      <c r="AQ42" t="s">
        <v>61</v>
      </c>
      <c r="AR42" s="3">
        <f t="shared" si="6"/>
        <v>-0.27448020562744452</v>
      </c>
      <c r="AS42" s="3">
        <f t="shared" si="7"/>
        <v>-0.16975257670775537</v>
      </c>
      <c r="AT42" s="3">
        <f t="shared" si="8"/>
        <v>-0.20347638470487076</v>
      </c>
    </row>
    <row r="43" spans="1:46">
      <c r="A43" t="s">
        <v>38</v>
      </c>
      <c r="B43" s="17">
        <v>536938</v>
      </c>
      <c r="C43" s="17">
        <v>16475</v>
      </c>
      <c r="D43" s="17">
        <v>1456</v>
      </c>
      <c r="E43" s="17">
        <v>17593</v>
      </c>
      <c r="F43" t="s">
        <v>38</v>
      </c>
      <c r="G43" s="17">
        <v>519921</v>
      </c>
      <c r="H43" s="17">
        <v>11651</v>
      </c>
      <c r="I43" s="17">
        <v>1390</v>
      </c>
      <c r="J43" s="17">
        <v>17903</v>
      </c>
      <c r="K43" t="s">
        <v>38</v>
      </c>
      <c r="L43" s="17">
        <v>522214</v>
      </c>
      <c r="M43" s="17">
        <v>11452</v>
      </c>
      <c r="N43" s="17">
        <v>1039</v>
      </c>
      <c r="O43" s="17">
        <v>18555</v>
      </c>
      <c r="P43" t="s">
        <v>38</v>
      </c>
      <c r="Q43" s="2">
        <f t="shared" si="3"/>
        <v>2.5064072401972549E-2</v>
      </c>
      <c r="R43" s="2">
        <f t="shared" si="3"/>
        <v>3.6699067645308472E-3</v>
      </c>
      <c r="S43" s="2">
        <f t="shared" si="3"/>
        <v>5.179327916779658E-2</v>
      </c>
      <c r="T43" s="22">
        <f t="shared" si="4"/>
        <v>1295</v>
      </c>
      <c r="U43" s="22">
        <f t="shared" si="4"/>
        <v>18017</v>
      </c>
      <c r="W43" t="s">
        <v>38</v>
      </c>
      <c r="X43" s="17">
        <v>510504</v>
      </c>
      <c r="Y43" s="17">
        <v>12473</v>
      </c>
      <c r="Z43" s="17">
        <v>1558</v>
      </c>
      <c r="AA43" s="17">
        <v>18445</v>
      </c>
      <c r="AB43" t="s">
        <v>38</v>
      </c>
      <c r="AC43" s="17">
        <v>509823</v>
      </c>
      <c r="AD43" s="17">
        <v>14844</v>
      </c>
      <c r="AE43" s="17">
        <v>1969</v>
      </c>
      <c r="AF43" s="17">
        <v>18987</v>
      </c>
      <c r="AG43" t="s">
        <v>38</v>
      </c>
      <c r="AH43" s="17">
        <v>505224</v>
      </c>
      <c r="AI43" s="17">
        <v>15219</v>
      </c>
      <c r="AJ43" s="17">
        <v>2625</v>
      </c>
      <c r="AK43" s="17">
        <v>19942</v>
      </c>
      <c r="AL43" t="s">
        <v>38</v>
      </c>
      <c r="AM43" s="2">
        <f t="shared" si="5"/>
        <v>2.7882384790806732E-2</v>
      </c>
      <c r="AN43" s="2">
        <f t="shared" si="5"/>
        <v>5.9872313920896914E-3</v>
      </c>
      <c r="AO43" s="2">
        <f t="shared" si="5"/>
        <v>5.643686584268226E-2</v>
      </c>
      <c r="AQ43" t="s">
        <v>38</v>
      </c>
      <c r="AR43" s="3">
        <f t="shared" si="6"/>
        <v>-0.10107859890677021</v>
      </c>
      <c r="AS43" s="3">
        <f t="shared" si="7"/>
        <v>-0.38704444104506885</v>
      </c>
      <c r="AT43" s="3">
        <f t="shared" si="8"/>
        <v>-8.227931522330946E-2</v>
      </c>
    </row>
    <row r="44" spans="1:46">
      <c r="A44" t="s">
        <v>39</v>
      </c>
      <c r="B44" s="17">
        <v>2357976</v>
      </c>
      <c r="C44" s="17">
        <v>13837</v>
      </c>
      <c r="D44" s="17">
        <v>5385</v>
      </c>
      <c r="E44" s="17">
        <v>48313</v>
      </c>
      <c r="F44" t="s">
        <v>39</v>
      </c>
      <c r="G44" s="17">
        <v>2303417</v>
      </c>
      <c r="H44" s="17">
        <v>12747</v>
      </c>
      <c r="I44" s="17">
        <v>4525</v>
      </c>
      <c r="J44" s="17">
        <v>47618</v>
      </c>
      <c r="K44" t="s">
        <v>39</v>
      </c>
      <c r="L44" s="17">
        <v>2259936</v>
      </c>
      <c r="M44" s="17">
        <v>11198</v>
      </c>
      <c r="N44" s="17">
        <v>5312</v>
      </c>
      <c r="O44" s="17">
        <v>48223</v>
      </c>
      <c r="P44" t="s">
        <v>39</v>
      </c>
      <c r="Q44" s="2">
        <f t="shared" si="3"/>
        <v>5.4587782201944166E-3</v>
      </c>
      <c r="R44" s="2">
        <f t="shared" si="3"/>
        <v>3.3256211780590276E-3</v>
      </c>
      <c r="S44" s="2">
        <f t="shared" si="3"/>
        <v>3.1552257975834899E-2</v>
      </c>
      <c r="T44" s="22">
        <f t="shared" si="4"/>
        <v>5074</v>
      </c>
      <c r="U44" s="22">
        <f t="shared" si="4"/>
        <v>48051.333333333336</v>
      </c>
      <c r="W44" t="s">
        <v>39</v>
      </c>
      <c r="X44" s="17">
        <v>2216858</v>
      </c>
      <c r="Y44" s="17">
        <v>12255</v>
      </c>
      <c r="Z44" s="17">
        <v>5532</v>
      </c>
      <c r="AA44" s="17">
        <v>46566</v>
      </c>
      <c r="AB44" t="s">
        <v>39</v>
      </c>
      <c r="AC44" s="17">
        <v>2145374</v>
      </c>
      <c r="AD44" s="17">
        <v>10895</v>
      </c>
      <c r="AE44" s="17">
        <v>6136</v>
      </c>
      <c r="AF44" s="17">
        <v>43809</v>
      </c>
      <c r="AG44" t="s">
        <v>39</v>
      </c>
      <c r="AH44" s="17">
        <v>2117951</v>
      </c>
      <c r="AI44" s="17">
        <v>15263</v>
      </c>
      <c r="AJ44" s="17">
        <v>6741</v>
      </c>
      <c r="AK44" s="17">
        <v>46514</v>
      </c>
      <c r="AL44" t="s">
        <v>39</v>
      </c>
      <c r="AM44" s="2">
        <f t="shared" si="5"/>
        <v>5.9277646942995279E-3</v>
      </c>
      <c r="AN44" s="2">
        <f t="shared" si="5"/>
        <v>4.3056146768391656E-3</v>
      </c>
      <c r="AO44" s="2">
        <f t="shared" si="5"/>
        <v>3.2066897532524515E-2</v>
      </c>
      <c r="AQ44" t="s">
        <v>39</v>
      </c>
      <c r="AR44" s="3">
        <f t="shared" si="6"/>
        <v>-7.9116918145572659E-2</v>
      </c>
      <c r="AS44" s="3">
        <f t="shared" si="7"/>
        <v>-0.22760826788605479</v>
      </c>
      <c r="AT44" s="3">
        <f t="shared" si="8"/>
        <v>-1.6048935079161664E-2</v>
      </c>
    </row>
    <row r="45" spans="1:46">
      <c r="A45" t="s">
        <v>40</v>
      </c>
      <c r="B45" s="17">
        <v>448247</v>
      </c>
      <c r="C45" s="17">
        <v>1578</v>
      </c>
      <c r="D45" s="17">
        <v>1708</v>
      </c>
      <c r="E45" s="17">
        <v>14428</v>
      </c>
      <c r="F45" t="s">
        <v>40</v>
      </c>
      <c r="G45" s="17">
        <v>448044</v>
      </c>
      <c r="H45" s="17">
        <v>1100</v>
      </c>
      <c r="I45" s="17">
        <v>1247</v>
      </c>
      <c r="J45" s="17">
        <v>12744</v>
      </c>
      <c r="K45" t="s">
        <v>40</v>
      </c>
      <c r="L45" s="17">
        <v>436376</v>
      </c>
      <c r="M45" s="17">
        <v>2956</v>
      </c>
      <c r="N45" s="17">
        <v>1524</v>
      </c>
      <c r="O45" s="17">
        <v>14795</v>
      </c>
      <c r="P45" t="s">
        <v>40</v>
      </c>
      <c r="Q45" s="2">
        <f t="shared" si="3"/>
        <v>4.2276127494715486E-3</v>
      </c>
      <c r="R45" s="2">
        <f t="shared" si="3"/>
        <v>5.0553161519551965E-3</v>
      </c>
      <c r="S45" s="2">
        <f t="shared" si="3"/>
        <v>4.7359975082606573E-2</v>
      </c>
      <c r="T45" s="22">
        <f t="shared" si="4"/>
        <v>1493</v>
      </c>
      <c r="U45" s="22">
        <f t="shared" si="4"/>
        <v>13989</v>
      </c>
      <c r="W45" t="s">
        <v>40</v>
      </c>
      <c r="X45" s="17">
        <v>430172</v>
      </c>
      <c r="Y45" s="17">
        <v>2108</v>
      </c>
      <c r="Z45" s="17">
        <v>1719</v>
      </c>
      <c r="AA45" s="17">
        <v>16482</v>
      </c>
      <c r="AB45" t="s">
        <v>40</v>
      </c>
      <c r="AC45" s="17">
        <v>430868</v>
      </c>
      <c r="AD45" s="17">
        <v>3455</v>
      </c>
      <c r="AE45" s="17">
        <v>2413</v>
      </c>
      <c r="AF45" s="17">
        <v>13448</v>
      </c>
      <c r="AG45" t="s">
        <v>40</v>
      </c>
      <c r="AH45" s="17">
        <v>435818</v>
      </c>
      <c r="AI45" s="17">
        <v>2377</v>
      </c>
      <c r="AJ45" s="17">
        <v>1929</v>
      </c>
      <c r="AK45" s="17">
        <v>18453</v>
      </c>
      <c r="AL45" t="s">
        <v>40</v>
      </c>
      <c r="AM45" s="2">
        <f t="shared" si="5"/>
        <v>6.122489894807296E-3</v>
      </c>
      <c r="AN45" s="2">
        <f t="shared" si="5"/>
        <v>6.9763373135633992E-3</v>
      </c>
      <c r="AO45" s="2">
        <f t="shared" si="5"/>
        <v>5.5714787455162049E-2</v>
      </c>
      <c r="AQ45" t="s">
        <v>40</v>
      </c>
      <c r="AR45" s="3">
        <f t="shared" si="6"/>
        <v>-0.30949453210904621</v>
      </c>
      <c r="AS45" s="3">
        <f t="shared" si="7"/>
        <v>-0.27536242519027171</v>
      </c>
      <c r="AT45" s="3">
        <f t="shared" si="8"/>
        <v>-0.14995682033749536</v>
      </c>
    </row>
    <row r="46" spans="1:46">
      <c r="A46" t="s">
        <v>41</v>
      </c>
      <c r="B46" s="17">
        <v>3178187</v>
      </c>
      <c r="C46" s="17">
        <v>19604</v>
      </c>
      <c r="D46" s="17">
        <v>3919</v>
      </c>
      <c r="E46" s="17">
        <v>44697</v>
      </c>
      <c r="F46" t="s">
        <v>41</v>
      </c>
      <c r="G46" s="17">
        <v>3092819</v>
      </c>
      <c r="H46" s="17">
        <v>19267</v>
      </c>
      <c r="I46" s="17">
        <v>4312</v>
      </c>
      <c r="J46" s="17">
        <v>40058</v>
      </c>
      <c r="K46" t="s">
        <v>41</v>
      </c>
      <c r="L46" s="17">
        <v>3079158</v>
      </c>
      <c r="M46" s="17">
        <v>19744</v>
      </c>
      <c r="N46" s="17">
        <v>4380</v>
      </c>
      <c r="O46" s="17">
        <v>41231</v>
      </c>
      <c r="P46" t="s">
        <v>41</v>
      </c>
      <c r="Q46" s="2">
        <f t="shared" si="3"/>
        <v>6.2688740004988152E-3</v>
      </c>
      <c r="R46" s="2">
        <f t="shared" si="3"/>
        <v>2.0367980326834131E-3</v>
      </c>
      <c r="S46" s="2">
        <f t="shared" si="3"/>
        <v>2.039963108187055E-2</v>
      </c>
      <c r="T46" s="22">
        <f t="shared" si="4"/>
        <v>4203.666666666667</v>
      </c>
      <c r="U46" s="22">
        <f t="shared" si="4"/>
        <v>41995.333333333336</v>
      </c>
      <c r="W46" t="s">
        <v>41</v>
      </c>
      <c r="X46" s="17">
        <v>2979857</v>
      </c>
      <c r="Y46" s="17">
        <v>20698</v>
      </c>
      <c r="Z46" s="17">
        <v>3378</v>
      </c>
      <c r="AA46" s="17">
        <v>39448</v>
      </c>
      <c r="AB46" t="s">
        <v>41</v>
      </c>
      <c r="AC46" s="17">
        <v>2954054</v>
      </c>
      <c r="AD46" s="17">
        <v>24614</v>
      </c>
      <c r="AE46" s="17">
        <v>2646</v>
      </c>
      <c r="AF46" s="17">
        <v>36170</v>
      </c>
      <c r="AG46" t="s">
        <v>41</v>
      </c>
      <c r="AH46" s="17">
        <v>2865341</v>
      </c>
      <c r="AI46" s="17">
        <v>24552</v>
      </c>
      <c r="AJ46" s="17">
        <v>4196</v>
      </c>
      <c r="AK46" s="17">
        <v>42735</v>
      </c>
      <c r="AL46" t="s">
        <v>41</v>
      </c>
      <c r="AM46" s="2">
        <f t="shared" si="5"/>
        <v>7.9397657891829895E-3</v>
      </c>
      <c r="AN46" s="2">
        <f t="shared" si="5"/>
        <v>1.7499721322930988E-3</v>
      </c>
      <c r="AO46" s="2">
        <f t="shared" si="5"/>
        <v>2.0325882530540001E-2</v>
      </c>
      <c r="AQ46" t="s">
        <v>41</v>
      </c>
      <c r="AR46" s="3">
        <f t="shared" si="6"/>
        <v>-0.2104459795225409</v>
      </c>
      <c r="AS46" s="3">
        <f t="shared" si="7"/>
        <v>0.16390312456831424</v>
      </c>
      <c r="AT46" s="3">
        <f t="shared" si="8"/>
        <v>3.6283074656040457E-3</v>
      </c>
    </row>
    <row r="47" spans="1:46">
      <c r="A47" t="s">
        <v>42</v>
      </c>
      <c r="B47" s="17">
        <v>13715977</v>
      </c>
      <c r="C47" s="17">
        <v>182144</v>
      </c>
      <c r="D47" s="17">
        <v>31085</v>
      </c>
      <c r="E47" s="17">
        <v>211383</v>
      </c>
      <c r="F47" t="s">
        <v>42</v>
      </c>
      <c r="G47" s="17">
        <v>13337175</v>
      </c>
      <c r="H47" s="17">
        <v>176785</v>
      </c>
      <c r="I47" s="17">
        <v>31153</v>
      </c>
      <c r="J47" s="17">
        <v>195470</v>
      </c>
      <c r="K47" t="s">
        <v>42</v>
      </c>
      <c r="L47" s="17">
        <v>13051002</v>
      </c>
      <c r="M47" s="17">
        <v>176746</v>
      </c>
      <c r="N47" s="17">
        <v>33123</v>
      </c>
      <c r="O47" s="17">
        <v>200474</v>
      </c>
      <c r="P47" t="s">
        <v>42</v>
      </c>
      <c r="Q47" s="2">
        <f t="shared" si="3"/>
        <v>1.3357095127851343E-2</v>
      </c>
      <c r="R47" s="2">
        <f t="shared" si="3"/>
        <v>3.5890044384484479E-3</v>
      </c>
      <c r="S47" s="2">
        <f t="shared" si="3"/>
        <v>2.2988038045877283E-2</v>
      </c>
      <c r="T47" s="22">
        <f t="shared" si="4"/>
        <v>31787</v>
      </c>
      <c r="U47" s="22">
        <f t="shared" si="4"/>
        <v>202442.33333333334</v>
      </c>
      <c r="W47" t="s">
        <v>42</v>
      </c>
      <c r="X47" s="17">
        <v>12783032</v>
      </c>
      <c r="Y47" s="17">
        <v>183385</v>
      </c>
      <c r="Z47" s="17">
        <v>32947</v>
      </c>
      <c r="AA47" s="17">
        <v>201154</v>
      </c>
      <c r="AB47" t="s">
        <v>42</v>
      </c>
      <c r="AC47" s="17">
        <v>12556719</v>
      </c>
      <c r="AD47" s="17">
        <v>189234</v>
      </c>
      <c r="AE47" s="17">
        <v>30745</v>
      </c>
      <c r="AF47" s="17">
        <v>195341</v>
      </c>
      <c r="AG47" t="s">
        <v>42</v>
      </c>
      <c r="AH47" s="17">
        <v>12275962</v>
      </c>
      <c r="AI47" s="17">
        <v>197216</v>
      </c>
      <c r="AJ47" s="17">
        <v>33738</v>
      </c>
      <c r="AK47" s="17">
        <v>192370</v>
      </c>
      <c r="AL47" t="s">
        <v>42</v>
      </c>
      <c r="AM47" s="2">
        <f t="shared" si="5"/>
        <v>1.5148855479623635E-2</v>
      </c>
      <c r="AN47" s="2">
        <f t="shared" si="5"/>
        <v>3.894697111848042E-3</v>
      </c>
      <c r="AO47" s="2">
        <f t="shared" si="5"/>
        <v>2.3681887302424053E-2</v>
      </c>
      <c r="AQ47" t="s">
        <v>42</v>
      </c>
      <c r="AR47" s="3">
        <f t="shared" si="6"/>
        <v>-0.11827694535619182</v>
      </c>
      <c r="AS47" s="3">
        <f t="shared" si="7"/>
        <v>-7.8489460058305358E-2</v>
      </c>
      <c r="AT47" s="3">
        <f t="shared" si="8"/>
        <v>-2.9298731460298273E-2</v>
      </c>
    </row>
    <row r="48" spans="1:46">
      <c r="A48" t="s">
        <v>43</v>
      </c>
      <c r="B48" s="17">
        <v>1583586</v>
      </c>
      <c r="C48" s="17">
        <v>39112</v>
      </c>
      <c r="D48" s="17">
        <v>8562</v>
      </c>
      <c r="E48" s="17">
        <v>32418</v>
      </c>
      <c r="F48" t="s">
        <v>43</v>
      </c>
      <c r="G48" s="17">
        <v>1514189</v>
      </c>
      <c r="H48" s="17">
        <v>32863</v>
      </c>
      <c r="I48" s="17">
        <v>10372</v>
      </c>
      <c r="J48" s="17">
        <v>36626</v>
      </c>
      <c r="K48" t="s">
        <v>43</v>
      </c>
      <c r="L48" s="17">
        <v>1486681</v>
      </c>
      <c r="M48" s="17">
        <v>34465</v>
      </c>
      <c r="N48" s="17">
        <v>10331</v>
      </c>
      <c r="O48" s="17">
        <v>35016</v>
      </c>
      <c r="P48" t="s">
        <v>43</v>
      </c>
      <c r="Q48" s="2">
        <f t="shared" si="3"/>
        <v>2.321758568519362E-2</v>
      </c>
      <c r="R48" s="2">
        <f t="shared" si="3"/>
        <v>9.6267017370497594E-3</v>
      </c>
      <c r="S48" s="2">
        <f t="shared" si="3"/>
        <v>3.4577953580609229E-2</v>
      </c>
      <c r="T48" s="22">
        <f t="shared" si="4"/>
        <v>9755</v>
      </c>
      <c r="U48" s="22">
        <f t="shared" si="4"/>
        <v>34686.666666666664</v>
      </c>
      <c r="W48" t="s">
        <v>43</v>
      </c>
      <c r="X48" s="17">
        <v>1435308</v>
      </c>
      <c r="Y48" s="17">
        <v>39200</v>
      </c>
      <c r="Z48" s="17">
        <v>9427</v>
      </c>
      <c r="AA48" s="17">
        <v>39435</v>
      </c>
      <c r="AB48" t="s">
        <v>43</v>
      </c>
      <c r="AC48" s="17">
        <v>1394977</v>
      </c>
      <c r="AD48" s="17">
        <v>37327</v>
      </c>
      <c r="AE48" s="17">
        <v>13713</v>
      </c>
      <c r="AF48" s="17">
        <v>38820</v>
      </c>
      <c r="AG48" t="s">
        <v>43</v>
      </c>
      <c r="AH48" s="17">
        <v>1345675</v>
      </c>
      <c r="AI48" s="17">
        <v>33991</v>
      </c>
      <c r="AJ48" s="17">
        <v>10071</v>
      </c>
      <c r="AK48" s="17">
        <v>31770</v>
      </c>
      <c r="AL48" t="s">
        <v>43</v>
      </c>
      <c r="AM48" s="2">
        <f t="shared" si="5"/>
        <v>2.6465291813139974E-2</v>
      </c>
      <c r="AN48" s="2">
        <f t="shared" si="5"/>
        <v>1.1947038907107285E-2</v>
      </c>
      <c r="AO48" s="2">
        <f t="shared" si="5"/>
        <v>4.0007941590041597E-2</v>
      </c>
      <c r="AQ48" t="s">
        <v>43</v>
      </c>
      <c r="AR48" s="3">
        <f t="shared" si="6"/>
        <v>-0.12271567420744908</v>
      </c>
      <c r="AS48" s="3">
        <f t="shared" si="7"/>
        <v>-0.19421859994757018</v>
      </c>
      <c r="AT48" s="3">
        <f t="shared" si="8"/>
        <v>-0.13572275387404459</v>
      </c>
    </row>
    <row r="49" spans="1:46">
      <c r="A49" t="s">
        <v>44</v>
      </c>
      <c r="B49" s="17">
        <v>324202</v>
      </c>
      <c r="C49" s="17">
        <v>5324</v>
      </c>
      <c r="D49" s="17">
        <v>1630</v>
      </c>
      <c r="E49" s="17">
        <v>17220</v>
      </c>
      <c r="F49" t="s">
        <v>44</v>
      </c>
      <c r="G49" s="17">
        <v>324340</v>
      </c>
      <c r="H49" s="17">
        <v>2776</v>
      </c>
      <c r="I49" s="17">
        <v>4172</v>
      </c>
      <c r="J49" s="17">
        <v>16920</v>
      </c>
      <c r="K49" t="s">
        <v>44</v>
      </c>
      <c r="L49" s="17">
        <v>318995</v>
      </c>
      <c r="M49" s="17">
        <v>4782</v>
      </c>
      <c r="N49" s="17">
        <v>2280</v>
      </c>
      <c r="O49" s="17">
        <v>18272</v>
      </c>
      <c r="P49" t="s">
        <v>44</v>
      </c>
      <c r="Q49" s="2">
        <f t="shared" si="3"/>
        <v>1.3314219507884454E-2</v>
      </c>
      <c r="R49" s="2">
        <f t="shared" si="3"/>
        <v>1.2459551166329304E-2</v>
      </c>
      <c r="S49" s="2">
        <f t="shared" si="3"/>
        <v>8.1263324366438489E-2</v>
      </c>
      <c r="T49" s="22">
        <f t="shared" si="4"/>
        <v>2694</v>
      </c>
      <c r="U49" s="22">
        <f t="shared" si="4"/>
        <v>17470.666666666668</v>
      </c>
      <c r="W49" t="s">
        <v>44</v>
      </c>
      <c r="X49" s="17">
        <v>318010</v>
      </c>
      <c r="Y49" s="17">
        <v>4914</v>
      </c>
      <c r="Z49" s="17">
        <v>2009</v>
      </c>
      <c r="AA49" s="17">
        <v>18885</v>
      </c>
      <c r="AB49" t="s">
        <v>44</v>
      </c>
      <c r="AC49" s="17">
        <v>320350</v>
      </c>
      <c r="AD49" s="17">
        <v>4073</v>
      </c>
      <c r="AE49" s="17">
        <v>2425</v>
      </c>
      <c r="AF49" s="17">
        <v>18611</v>
      </c>
      <c r="AG49" t="s">
        <v>44</v>
      </c>
      <c r="AH49" s="17">
        <v>317172</v>
      </c>
      <c r="AI49" s="17">
        <v>3585</v>
      </c>
      <c r="AJ49" s="17">
        <v>1921</v>
      </c>
      <c r="AK49" s="17">
        <v>17236</v>
      </c>
      <c r="AL49" t="s">
        <v>44</v>
      </c>
      <c r="AM49" s="2">
        <f t="shared" si="5"/>
        <v>1.3157068523084523E-2</v>
      </c>
      <c r="AN49" s="2">
        <f t="shared" si="5"/>
        <v>9.892035938210187E-3</v>
      </c>
      <c r="AO49" s="2">
        <f t="shared" si="5"/>
        <v>8.5581465167443013E-2</v>
      </c>
      <c r="AQ49" t="s">
        <v>44</v>
      </c>
      <c r="AR49" s="3">
        <f t="shared" si="6"/>
        <v>1.194422484949471E-2</v>
      </c>
      <c r="AS49" s="3">
        <f t="shared" si="7"/>
        <v>0.25955377074617353</v>
      </c>
      <c r="AT49" s="3">
        <f t="shared" si="8"/>
        <v>-5.0456495370299365E-2</v>
      </c>
    </row>
    <row r="50" spans="1:46">
      <c r="A50" t="s">
        <v>45</v>
      </c>
      <c r="B50" s="17">
        <v>4291816</v>
      </c>
      <c r="C50" s="17">
        <v>186834</v>
      </c>
      <c r="D50" s="17">
        <v>15012</v>
      </c>
      <c r="E50" s="17">
        <v>99457</v>
      </c>
      <c r="F50" t="s">
        <v>45</v>
      </c>
      <c r="G50" s="17">
        <v>4221015</v>
      </c>
      <c r="H50" s="17">
        <v>191112</v>
      </c>
      <c r="I50" s="17">
        <v>18553</v>
      </c>
      <c r="J50" s="17">
        <v>93874</v>
      </c>
      <c r="K50" t="s">
        <v>45</v>
      </c>
      <c r="L50" s="17">
        <v>4195387</v>
      </c>
      <c r="M50" s="17">
        <v>175257</v>
      </c>
      <c r="N50" s="17">
        <v>17232</v>
      </c>
      <c r="O50" s="17">
        <v>108589</v>
      </c>
      <c r="P50" t="s">
        <v>45</v>
      </c>
      <c r="Q50" s="2">
        <f t="shared" si="3"/>
        <v>4.3531122931633685E-2</v>
      </c>
      <c r="R50" s="2">
        <f t="shared" si="3"/>
        <v>5.9044062025033371E-3</v>
      </c>
      <c r="S50" s="2">
        <f t="shared" si="3"/>
        <v>3.5808940232326392E-2</v>
      </c>
      <c r="T50" s="22">
        <f t="shared" si="4"/>
        <v>16932.333333333332</v>
      </c>
      <c r="U50" s="22">
        <f t="shared" si="4"/>
        <v>100640</v>
      </c>
      <c r="W50" t="s">
        <v>45</v>
      </c>
      <c r="X50" s="17">
        <v>4150512</v>
      </c>
      <c r="Y50" s="17">
        <v>171640</v>
      </c>
      <c r="Z50" s="17">
        <v>17009</v>
      </c>
      <c r="AA50" s="17">
        <v>108451</v>
      </c>
      <c r="AB50" t="s">
        <v>45</v>
      </c>
      <c r="AC50" s="17">
        <v>4116194</v>
      </c>
      <c r="AD50" s="17">
        <v>194457</v>
      </c>
      <c r="AE50" s="17">
        <v>16904</v>
      </c>
      <c r="AF50" s="17">
        <v>96587</v>
      </c>
      <c r="AG50" t="s">
        <v>45</v>
      </c>
      <c r="AH50" s="17">
        <v>4063553</v>
      </c>
      <c r="AI50" s="17">
        <v>191066</v>
      </c>
      <c r="AJ50" s="17">
        <v>17677</v>
      </c>
      <c r="AK50" s="17">
        <v>91217</v>
      </c>
      <c r="AL50" t="s">
        <v>45</v>
      </c>
      <c r="AM50" s="2">
        <f t="shared" si="5"/>
        <v>4.5186642064858493E-2</v>
      </c>
      <c r="AN50" s="2">
        <f t="shared" si="5"/>
        <v>6.1774169967216226E-3</v>
      </c>
      <c r="AO50" s="2">
        <f t="shared" si="5"/>
        <v>3.6142957043005797E-2</v>
      </c>
      <c r="AQ50" t="s">
        <v>45</v>
      </c>
      <c r="AR50" s="3">
        <f t="shared" si="6"/>
        <v>-3.6637356917306747E-2</v>
      </c>
      <c r="AS50" s="3">
        <f t="shared" si="7"/>
        <v>-4.4194975725804705E-2</v>
      </c>
      <c r="AT50" s="3">
        <f t="shared" si="8"/>
        <v>-9.2415462930153982E-3</v>
      </c>
    </row>
    <row r="51" spans="1:46">
      <c r="A51" t="s">
        <v>46</v>
      </c>
      <c r="B51" s="17">
        <v>3723697</v>
      </c>
      <c r="C51" s="17">
        <v>264698</v>
      </c>
      <c r="D51" s="17">
        <v>32563</v>
      </c>
      <c r="E51" s="17">
        <v>129741</v>
      </c>
      <c r="F51" t="s">
        <v>46</v>
      </c>
      <c r="G51" s="17">
        <v>3659614</v>
      </c>
      <c r="H51" s="17">
        <v>255079</v>
      </c>
      <c r="I51" s="17">
        <v>33161</v>
      </c>
      <c r="J51" s="17">
        <v>134410</v>
      </c>
      <c r="K51" t="s">
        <v>46</v>
      </c>
      <c r="L51" s="17">
        <v>3566785</v>
      </c>
      <c r="M51" s="17">
        <v>233203</v>
      </c>
      <c r="N51" s="17">
        <v>24820</v>
      </c>
      <c r="O51" s="17">
        <v>122540</v>
      </c>
      <c r="P51" t="s">
        <v>46</v>
      </c>
      <c r="Q51" s="2">
        <f t="shared" si="3"/>
        <v>6.8764693935103399E-2</v>
      </c>
      <c r="R51" s="2">
        <f t="shared" si="3"/>
        <v>1.2086881267189572E-2</v>
      </c>
      <c r="S51" s="2">
        <f t="shared" si="3"/>
        <v>5.3270839549786869E-2</v>
      </c>
      <c r="T51" s="22">
        <f t="shared" si="4"/>
        <v>30181.333333333332</v>
      </c>
      <c r="U51" s="22">
        <f t="shared" si="4"/>
        <v>128897</v>
      </c>
      <c r="W51" t="s">
        <v>46</v>
      </c>
      <c r="X51" s="17">
        <v>3459806</v>
      </c>
      <c r="Y51" s="17">
        <v>220132</v>
      </c>
      <c r="Z51" s="17">
        <v>29833</v>
      </c>
      <c r="AA51" s="17">
        <v>129410</v>
      </c>
      <c r="AB51" t="s">
        <v>46</v>
      </c>
      <c r="AC51" s="17">
        <v>3370945</v>
      </c>
      <c r="AD51" s="17">
        <v>210545</v>
      </c>
      <c r="AE51" s="17">
        <v>32853</v>
      </c>
      <c r="AF51" s="17">
        <v>123485</v>
      </c>
      <c r="AG51" t="s">
        <v>46</v>
      </c>
      <c r="AH51" s="17">
        <v>3309730</v>
      </c>
      <c r="AI51" s="17">
        <v>209906</v>
      </c>
      <c r="AJ51" s="17">
        <v>32712</v>
      </c>
      <c r="AK51" s="17">
        <v>115552</v>
      </c>
      <c r="AL51" t="s">
        <v>46</v>
      </c>
      <c r="AM51" s="2">
        <f t="shared" si="5"/>
        <v>6.317086931083446E-2</v>
      </c>
      <c r="AN51" s="2">
        <f t="shared" si="5"/>
        <v>1.3824180273408603E-2</v>
      </c>
      <c r="AO51" s="2">
        <f t="shared" si="5"/>
        <v>5.4905977312000823E-2</v>
      </c>
      <c r="AQ51" t="s">
        <v>46</v>
      </c>
      <c r="AR51" s="3">
        <f t="shared" si="6"/>
        <v>8.8550698847348938E-2</v>
      </c>
      <c r="AS51" s="3">
        <f t="shared" si="7"/>
        <v>-0.1256710323403985</v>
      </c>
      <c r="AT51" s="3">
        <f t="shared" si="8"/>
        <v>-2.9780687682187213E-2</v>
      </c>
    </row>
    <row r="52" spans="1:46">
      <c r="A52" t="s">
        <v>47</v>
      </c>
      <c r="B52" s="17">
        <v>730751</v>
      </c>
      <c r="C52" s="17">
        <v>5773</v>
      </c>
      <c r="D52" s="17">
        <v>915</v>
      </c>
      <c r="E52" s="17">
        <v>21207</v>
      </c>
      <c r="F52" t="s">
        <v>47</v>
      </c>
      <c r="G52" s="17">
        <v>727427</v>
      </c>
      <c r="H52" s="17">
        <v>6188</v>
      </c>
      <c r="I52" s="17">
        <v>1065</v>
      </c>
      <c r="J52" s="17">
        <v>19114</v>
      </c>
      <c r="K52" t="s">
        <v>47</v>
      </c>
      <c r="L52" s="17">
        <v>711997</v>
      </c>
      <c r="M52" s="17">
        <v>6552</v>
      </c>
      <c r="N52" s="17">
        <v>1094</v>
      </c>
      <c r="O52" s="17">
        <v>20921</v>
      </c>
      <c r="P52" t="s">
        <v>47</v>
      </c>
      <c r="Q52" s="2">
        <f t="shared" si="3"/>
        <v>8.5306484500097916E-3</v>
      </c>
      <c r="R52" s="2">
        <f t="shared" si="3"/>
        <v>2.1270456553673998E-3</v>
      </c>
      <c r="S52" s="2">
        <f t="shared" si="3"/>
        <v>4.2519156948468383E-2</v>
      </c>
      <c r="T52" s="22">
        <f t="shared" si="4"/>
        <v>1024.6666666666667</v>
      </c>
      <c r="U52" s="22">
        <f t="shared" si="4"/>
        <v>20414</v>
      </c>
      <c r="W52" t="s">
        <v>47</v>
      </c>
      <c r="X52" s="17">
        <v>725750</v>
      </c>
      <c r="Y52" s="17">
        <v>7880</v>
      </c>
      <c r="Z52" s="17">
        <v>802</v>
      </c>
      <c r="AA52" s="17">
        <v>23035</v>
      </c>
      <c r="AB52" t="s">
        <v>47</v>
      </c>
      <c r="AC52" s="17">
        <v>721699</v>
      </c>
      <c r="AD52" s="17">
        <v>7677</v>
      </c>
      <c r="AE52" s="17">
        <v>1137</v>
      </c>
      <c r="AF52" s="17">
        <v>19763</v>
      </c>
      <c r="AG52" t="s">
        <v>47</v>
      </c>
      <c r="AH52" s="17">
        <v>732360</v>
      </c>
      <c r="AI52" s="17">
        <v>5410</v>
      </c>
      <c r="AJ52" s="17">
        <v>1936</v>
      </c>
      <c r="AK52" s="17">
        <v>21210</v>
      </c>
      <c r="AL52" t="s">
        <v>47</v>
      </c>
      <c r="AM52" s="2">
        <f t="shared" si="5"/>
        <v>9.6187326504294634E-3</v>
      </c>
      <c r="AN52" s="2">
        <f t="shared" si="5"/>
        <v>2.650589388476537E-3</v>
      </c>
      <c r="AO52" s="2">
        <f t="shared" si="5"/>
        <v>4.3995955627376085E-2</v>
      </c>
      <c r="AQ52" t="s">
        <v>47</v>
      </c>
      <c r="AR52" s="3">
        <f t="shared" si="6"/>
        <v>-0.11312136847582413</v>
      </c>
      <c r="AS52" s="3">
        <f t="shared" si="7"/>
        <v>-0.19751974235815198</v>
      </c>
      <c r="AT52" s="3">
        <f t="shared" si="8"/>
        <v>-3.3566691707198143E-2</v>
      </c>
    </row>
    <row r="53" spans="1:46">
      <c r="A53" t="s">
        <v>48</v>
      </c>
      <c r="B53" s="17">
        <v>2959481</v>
      </c>
      <c r="C53" s="17">
        <v>50099</v>
      </c>
      <c r="D53" s="17">
        <v>18253</v>
      </c>
      <c r="E53" s="17">
        <v>87615</v>
      </c>
      <c r="F53" t="s">
        <v>48</v>
      </c>
      <c r="G53" s="17">
        <v>2956937</v>
      </c>
      <c r="H53" s="17">
        <v>44332</v>
      </c>
      <c r="I53" s="17">
        <v>19461</v>
      </c>
      <c r="J53" s="17">
        <v>86491</v>
      </c>
      <c r="K53" t="s">
        <v>48</v>
      </c>
      <c r="L53" s="17">
        <v>2938890</v>
      </c>
      <c r="M53" s="17">
        <v>51446</v>
      </c>
      <c r="N53" s="17">
        <v>18504</v>
      </c>
      <c r="O53" s="17">
        <v>88054</v>
      </c>
      <c r="P53" t="s">
        <v>48</v>
      </c>
      <c r="Q53" s="2">
        <f t="shared" si="3"/>
        <v>1.6473396521047037E-2</v>
      </c>
      <c r="R53" s="2">
        <f t="shared" si="3"/>
        <v>9.4548771713606934E-3</v>
      </c>
      <c r="S53" s="2">
        <f t="shared" si="3"/>
        <v>4.4328111895679465E-2</v>
      </c>
      <c r="T53" s="22">
        <f t="shared" si="4"/>
        <v>18739.333333333332</v>
      </c>
      <c r="U53" s="22">
        <f t="shared" si="4"/>
        <v>87386.666666666672</v>
      </c>
      <c r="W53" t="s">
        <v>48</v>
      </c>
      <c r="X53" s="17">
        <v>2916599</v>
      </c>
      <c r="Y53" s="17">
        <v>50825</v>
      </c>
      <c r="Z53" s="17">
        <v>20507</v>
      </c>
      <c r="AA53" s="17">
        <v>88382</v>
      </c>
      <c r="AB53" t="s">
        <v>48</v>
      </c>
      <c r="AC53" s="17">
        <v>2912061</v>
      </c>
      <c r="AD53" s="17">
        <v>55722</v>
      </c>
      <c r="AE53" s="17">
        <v>23830</v>
      </c>
      <c r="AF53" s="17">
        <v>92030</v>
      </c>
      <c r="AG53" t="s">
        <v>48</v>
      </c>
      <c r="AH53" s="17">
        <v>2869683</v>
      </c>
      <c r="AI53" s="17">
        <v>54465</v>
      </c>
      <c r="AJ53" s="17">
        <v>22750</v>
      </c>
      <c r="AK53" s="17">
        <v>92497</v>
      </c>
      <c r="AL53" t="s">
        <v>48</v>
      </c>
      <c r="AM53" s="2">
        <f t="shared" si="5"/>
        <v>1.8510651971300741E-2</v>
      </c>
      <c r="AN53" s="2">
        <f t="shared" si="5"/>
        <v>1.1502135679835077E-2</v>
      </c>
      <c r="AO53" s="2">
        <f t="shared" si="5"/>
        <v>4.7035021408070761E-2</v>
      </c>
      <c r="AQ53" t="s">
        <v>48</v>
      </c>
      <c r="AR53" s="3">
        <f t="shared" si="6"/>
        <v>-0.11005854647433828</v>
      </c>
      <c r="AS53" s="3">
        <f t="shared" si="7"/>
        <v>-0.17798942435216852</v>
      </c>
      <c r="AT53" s="3">
        <f t="shared" si="8"/>
        <v>-5.7550936118566674E-2</v>
      </c>
    </row>
    <row r="54" spans="1:46">
      <c r="A54" t="s">
        <v>49</v>
      </c>
      <c r="B54" s="17">
        <v>279531</v>
      </c>
      <c r="C54" s="17">
        <v>3251</v>
      </c>
      <c r="D54" s="17">
        <v>2916</v>
      </c>
      <c r="E54" s="17">
        <v>8253</v>
      </c>
      <c r="F54" t="s">
        <v>49</v>
      </c>
      <c r="G54" s="17">
        <v>284573</v>
      </c>
      <c r="H54" s="17">
        <v>3497</v>
      </c>
      <c r="I54" s="17">
        <v>3227</v>
      </c>
      <c r="J54" s="17">
        <v>12127</v>
      </c>
      <c r="K54" t="s">
        <v>49</v>
      </c>
      <c r="L54" s="17">
        <v>279145</v>
      </c>
      <c r="M54" s="17">
        <v>1651</v>
      </c>
      <c r="N54" s="17">
        <v>2967</v>
      </c>
      <c r="O54" s="17">
        <v>10106</v>
      </c>
      <c r="P54" t="s">
        <v>49</v>
      </c>
      <c r="Q54" s="2">
        <f t="shared" si="3"/>
        <v>9.9602845660060075E-3</v>
      </c>
      <c r="R54" s="2">
        <f t="shared" si="3"/>
        <v>1.6067897892124615E-2</v>
      </c>
      <c r="S54" s="2">
        <f t="shared" si="3"/>
        <v>5.3801925052150062E-2</v>
      </c>
      <c r="T54" s="22">
        <f t="shared" si="4"/>
        <v>3036.6666666666665</v>
      </c>
      <c r="U54" s="22">
        <f t="shared" si="4"/>
        <v>10162</v>
      </c>
      <c r="W54" t="s">
        <v>49</v>
      </c>
      <c r="X54" s="17">
        <v>284386</v>
      </c>
      <c r="Y54" s="17">
        <v>4322</v>
      </c>
      <c r="Z54" s="17">
        <v>1746</v>
      </c>
      <c r="AA54" s="17">
        <v>13105</v>
      </c>
      <c r="AB54" t="s">
        <v>49</v>
      </c>
      <c r="AC54" s="17">
        <v>289163</v>
      </c>
      <c r="AD54" s="17">
        <v>6353</v>
      </c>
      <c r="AE54" s="17">
        <v>1784</v>
      </c>
      <c r="AF54" s="17">
        <v>13285</v>
      </c>
      <c r="AG54" t="s">
        <v>49</v>
      </c>
      <c r="AH54" s="17">
        <v>296201</v>
      </c>
      <c r="AI54" s="17">
        <v>4783</v>
      </c>
      <c r="AJ54" s="17">
        <v>2785</v>
      </c>
      <c r="AK54" s="17">
        <v>10568</v>
      </c>
      <c r="AL54" t="s">
        <v>49</v>
      </c>
      <c r="AM54" s="2">
        <f t="shared" si="5"/>
        <v>1.7772923253808567E-2</v>
      </c>
      <c r="AN54" s="2">
        <f t="shared" si="5"/>
        <v>1.0709089244106185E-2</v>
      </c>
      <c r="AO54" s="2">
        <f t="shared" si="5"/>
        <v>6.2949021478087577E-2</v>
      </c>
      <c r="AQ54" t="s">
        <v>49</v>
      </c>
      <c r="AR54" s="3">
        <f t="shared" si="6"/>
        <v>-0.43958096123148377</v>
      </c>
      <c r="AS54" s="3">
        <f t="shared" si="7"/>
        <v>0.50039816887021316</v>
      </c>
      <c r="AT54" s="3">
        <f t="shared" si="8"/>
        <v>-0.14530958879355416</v>
      </c>
    </row>
  </sheetData>
  <mergeCells count="7">
    <mergeCell ref="AR1:AT1"/>
    <mergeCell ref="AG1:AK1"/>
    <mergeCell ref="B1:E1"/>
    <mergeCell ref="G1:J1"/>
    <mergeCell ref="L1:O1"/>
    <mergeCell ref="X1:AA1"/>
    <mergeCell ref="AB1:A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4"/>
  <sheetViews>
    <sheetView zoomScale="80" zoomScaleNormal="80" workbookViewId="0">
      <selection activeCell="D3" sqref="D3"/>
    </sheetView>
  </sheetViews>
  <sheetFormatPr defaultColWidth="11" defaultRowHeight="15.75"/>
  <cols>
    <col min="14" max="14" width="13.375" customWidth="1"/>
  </cols>
  <sheetData>
    <row r="1" spans="1:16">
      <c r="B1" t="s">
        <v>67</v>
      </c>
      <c r="F1" t="s">
        <v>68</v>
      </c>
      <c r="J1" s="31" t="s">
        <v>62</v>
      </c>
      <c r="K1" s="31"/>
      <c r="L1" s="31"/>
      <c r="N1" s="31" t="s">
        <v>66</v>
      </c>
      <c r="O1" s="31"/>
      <c r="P1" s="31"/>
    </row>
    <row r="2" spans="1:16" s="1" customFormat="1">
      <c r="A2" t="s">
        <v>52</v>
      </c>
      <c r="B2" s="17" t="s">
        <v>57</v>
      </c>
      <c r="C2" s="17" t="s">
        <v>58</v>
      </c>
      <c r="D2" s="17" t="s">
        <v>59</v>
      </c>
      <c r="E2" t="s">
        <v>52</v>
      </c>
      <c r="F2" s="17" t="s">
        <v>57</v>
      </c>
      <c r="G2" s="17" t="s">
        <v>58</v>
      </c>
      <c r="H2" s="17" t="s">
        <v>59</v>
      </c>
      <c r="I2" t="s">
        <v>52</v>
      </c>
      <c r="J2" s="17" t="s">
        <v>63</v>
      </c>
      <c r="K2" s="17" t="s">
        <v>64</v>
      </c>
      <c r="L2" s="17" t="s">
        <v>65</v>
      </c>
      <c r="M2" t="s">
        <v>52</v>
      </c>
      <c r="N2" s="17" t="s">
        <v>63</v>
      </c>
      <c r="O2" s="17" t="s">
        <v>64</v>
      </c>
      <c r="P2" s="17" t="s">
        <v>65</v>
      </c>
    </row>
    <row r="3" spans="1:16">
      <c r="A3" t="s">
        <v>0</v>
      </c>
      <c r="B3" s="2">
        <v>3.6971898378211116E-3</v>
      </c>
      <c r="C3" s="2">
        <v>1.5746001098456575E-3</v>
      </c>
      <c r="D3" s="2">
        <v>1.7560116859954067E-2</v>
      </c>
      <c r="E3" t="s">
        <v>0</v>
      </c>
      <c r="F3" s="2">
        <v>3.4049476807952125E-3</v>
      </c>
      <c r="G3" s="2">
        <v>1.8057460433940475E-3</v>
      </c>
      <c r="H3" s="2">
        <v>1.715035017639998E-2</v>
      </c>
      <c r="I3" t="s">
        <v>0</v>
      </c>
      <c r="J3" s="3">
        <f>(B3-F3)/F3</f>
        <v>8.5828677684012769E-2</v>
      </c>
      <c r="K3" s="3">
        <f t="shared" ref="K3:L3" si="0">(C3-G3)/G3</f>
        <v>-0.12800578154053835</v>
      </c>
      <c r="L3" s="3">
        <f t="shared" si="0"/>
        <v>2.3892613231766741E-2</v>
      </c>
      <c r="M3" t="s">
        <v>0</v>
      </c>
      <c r="N3" s="23">
        <f>(B3-F3)*100</f>
        <v>2.9224215702589908E-2</v>
      </c>
      <c r="O3" s="23">
        <f t="shared" ref="O3:P3" si="1">(C3-G3)*100</f>
        <v>-2.3114593354838994E-2</v>
      </c>
      <c r="P3" s="23">
        <f t="shared" si="1"/>
        <v>4.0976668355408724E-2</v>
      </c>
    </row>
    <row r="4" spans="1:16">
      <c r="A4" t="s">
        <v>1</v>
      </c>
      <c r="B4" s="2">
        <v>1.2855704138965031E-2</v>
      </c>
      <c r="C4" s="2">
        <v>1.3308771959473734E-2</v>
      </c>
      <c r="D4" s="2">
        <v>0.11023555413259917</v>
      </c>
      <c r="E4" t="s">
        <v>1</v>
      </c>
      <c r="F4" s="2">
        <v>1.3539890700310574E-2</v>
      </c>
      <c r="G4" s="2">
        <v>1.5044029796316607E-2</v>
      </c>
      <c r="H4" s="2">
        <v>0.11731731979952775</v>
      </c>
      <c r="I4" t="s">
        <v>1</v>
      </c>
      <c r="J4" s="3">
        <f t="shared" ref="J4:J54" si="2">(B4-F4)/F4</f>
        <v>-5.0531173145278725E-2</v>
      </c>
      <c r="K4" s="3">
        <f t="shared" ref="K4:K54" si="3">(C4-G4)/G4</f>
        <v>-0.11534528050906515</v>
      </c>
      <c r="L4" s="3">
        <f t="shared" ref="L4:L54" si="4">(D4-H4)/H4</f>
        <v>-6.0364195832549976E-2</v>
      </c>
      <c r="M4" t="s">
        <v>1</v>
      </c>
      <c r="N4" s="23">
        <f t="shared" ref="N4:N54" si="5">(B4-F4)*100</f>
        <v>-6.8418656134554279E-2</v>
      </c>
      <c r="O4" s="23">
        <f t="shared" ref="O4:O54" si="6">(C4-G4)*100</f>
        <v>-0.17352578368428734</v>
      </c>
      <c r="P4" s="23">
        <f t="shared" ref="P4:P54" si="7">(D4-H4)*100</f>
        <v>-0.70817656669285856</v>
      </c>
    </row>
    <row r="5" spans="1:16">
      <c r="A5" t="s">
        <v>2</v>
      </c>
      <c r="B5" s="2">
        <v>1.7220332770062689E-2</v>
      </c>
      <c r="C5" s="2">
        <v>1.2042422158170772E-2</v>
      </c>
      <c r="D5" s="2">
        <v>2.8499831051306313E-2</v>
      </c>
      <c r="E5" t="s">
        <v>2</v>
      </c>
      <c r="F5" s="2">
        <v>1.979227583949221E-2</v>
      </c>
      <c r="G5" s="2">
        <v>1.475679278537596E-2</v>
      </c>
      <c r="H5" s="2">
        <v>2.9874979760911215E-2</v>
      </c>
      <c r="I5" t="s">
        <v>2</v>
      </c>
      <c r="J5" s="3">
        <f t="shared" si="2"/>
        <v>-0.12994680805214096</v>
      </c>
      <c r="K5" s="3">
        <f t="shared" si="3"/>
        <v>-0.18394041758824042</v>
      </c>
      <c r="L5" s="3">
        <f t="shared" si="4"/>
        <v>-4.6030113513387663E-2</v>
      </c>
      <c r="M5" t="s">
        <v>2</v>
      </c>
      <c r="N5" s="23">
        <f t="shared" si="5"/>
        <v>-0.25719430694295214</v>
      </c>
      <c r="O5" s="23">
        <f t="shared" si="6"/>
        <v>-0.27143706272051876</v>
      </c>
      <c r="P5" s="23">
        <f t="shared" si="7"/>
        <v>-0.13751487096049023</v>
      </c>
    </row>
    <row r="6" spans="1:16">
      <c r="A6" t="s">
        <v>3</v>
      </c>
      <c r="B6" s="2">
        <v>3.6157101682865673E-3</v>
      </c>
      <c r="C6" s="2">
        <v>2.5493536395519967E-3</v>
      </c>
      <c r="D6" s="2">
        <v>2.651077569697903E-2</v>
      </c>
      <c r="E6" t="s">
        <v>3</v>
      </c>
      <c r="F6" s="2">
        <v>3.7451423963655926E-3</v>
      </c>
      <c r="G6" s="2">
        <v>2.4864301300769102E-3</v>
      </c>
      <c r="H6" s="2">
        <v>2.7812867813219157E-2</v>
      </c>
      <c r="I6" t="s">
        <v>3</v>
      </c>
      <c r="J6" s="3">
        <f t="shared" si="2"/>
        <v>-3.4560028533128825E-2</v>
      </c>
      <c r="K6" s="3">
        <f t="shared" si="3"/>
        <v>2.5306767607879744E-2</v>
      </c>
      <c r="L6" s="3">
        <f t="shared" si="4"/>
        <v>-4.6816176058667926E-2</v>
      </c>
      <c r="M6" t="s">
        <v>3</v>
      </c>
      <c r="N6" s="23">
        <f t="shared" si="5"/>
        <v>-1.2943222807902536E-2</v>
      </c>
      <c r="O6" s="23">
        <f t="shared" si="6"/>
        <v>6.292350947508657E-3</v>
      </c>
      <c r="P6" s="23">
        <f t="shared" si="7"/>
        <v>-0.13020921162401264</v>
      </c>
    </row>
    <row r="7" spans="1:16">
      <c r="A7" t="s">
        <v>4</v>
      </c>
      <c r="B7" s="2">
        <v>5.0472435402846433E-2</v>
      </c>
      <c r="C7" s="2">
        <v>1.2834867668940977E-2</v>
      </c>
      <c r="D7" s="2">
        <v>3.8966406568019071E-2</v>
      </c>
      <c r="E7" t="s">
        <v>4</v>
      </c>
      <c r="F7" s="2">
        <v>5.2038155981305005E-2</v>
      </c>
      <c r="G7" s="2">
        <v>1.6108494271857204E-2</v>
      </c>
      <c r="H7" s="2">
        <v>4.059320930641535E-2</v>
      </c>
      <c r="I7" t="s">
        <v>4</v>
      </c>
      <c r="J7" s="3">
        <f t="shared" si="2"/>
        <v>-3.0087933535174961E-2</v>
      </c>
      <c r="K7" s="3">
        <f t="shared" si="3"/>
        <v>-0.20322362522954787</v>
      </c>
      <c r="L7" s="3">
        <f t="shared" si="4"/>
        <v>-4.0075735971414762E-2</v>
      </c>
      <c r="M7" t="s">
        <v>4</v>
      </c>
      <c r="N7" s="23">
        <f t="shared" si="5"/>
        <v>-0.15657205784585723</v>
      </c>
      <c r="O7" s="23">
        <f t="shared" si="6"/>
        <v>-0.32736266029162275</v>
      </c>
      <c r="P7" s="23">
        <f t="shared" si="7"/>
        <v>-0.16268027383962783</v>
      </c>
    </row>
    <row r="8" spans="1:16">
      <c r="A8" t="s">
        <v>5</v>
      </c>
      <c r="B8" s="2">
        <v>3.054570616675931E-2</v>
      </c>
      <c r="C8" s="2">
        <v>1.7033007042823171E-2</v>
      </c>
      <c r="D8" s="2">
        <v>4.1908629917823417E-2</v>
      </c>
      <c r="E8" t="s">
        <v>5</v>
      </c>
      <c r="F8" s="2">
        <v>3.0523342862602498E-2</v>
      </c>
      <c r="G8" s="2">
        <v>1.8206764023062167E-2</v>
      </c>
      <c r="H8" s="2">
        <v>4.2861411139073435E-2</v>
      </c>
      <c r="I8" t="s">
        <v>5</v>
      </c>
      <c r="J8" s="3">
        <f t="shared" si="2"/>
        <v>7.3266235148220047E-4</v>
      </c>
      <c r="K8" s="3">
        <f t="shared" si="3"/>
        <v>-6.4468182196035478E-2</v>
      </c>
      <c r="L8" s="3">
        <f t="shared" si="4"/>
        <v>-2.2229347936270839E-2</v>
      </c>
      <c r="M8" t="s">
        <v>5</v>
      </c>
      <c r="N8" s="23">
        <f t="shared" si="5"/>
        <v>2.2363304156811786E-3</v>
      </c>
      <c r="O8" s="23">
        <f t="shared" si="6"/>
        <v>-0.11737569802389956</v>
      </c>
      <c r="P8" s="23">
        <f t="shared" si="7"/>
        <v>-9.5278122125001807E-2</v>
      </c>
    </row>
    <row r="9" spans="1:16">
      <c r="A9" t="s">
        <v>6</v>
      </c>
      <c r="B9" s="2">
        <v>4.5508830752938274E-2</v>
      </c>
      <c r="C9" s="2">
        <v>4.1164534100657331E-3</v>
      </c>
      <c r="D9" s="2">
        <v>4.1092145362206296E-2</v>
      </c>
      <c r="E9" t="s">
        <v>6</v>
      </c>
      <c r="F9" s="2">
        <v>4.8917089338415473E-2</v>
      </c>
      <c r="G9" s="2">
        <v>4.2148474799287398E-3</v>
      </c>
      <c r="H9" s="2">
        <v>4.4352912394384561E-2</v>
      </c>
      <c r="I9" t="s">
        <v>6</v>
      </c>
      <c r="J9" s="3">
        <f t="shared" si="2"/>
        <v>-6.9674190177145962E-2</v>
      </c>
      <c r="K9" s="3">
        <f t="shared" si="3"/>
        <v>-2.3344633544051831E-2</v>
      </c>
      <c r="L9" s="3">
        <f t="shared" si="4"/>
        <v>-7.3518667797587617E-2</v>
      </c>
      <c r="M9" t="s">
        <v>6</v>
      </c>
      <c r="N9" s="23">
        <f t="shared" si="5"/>
        <v>-0.34082585854771985</v>
      </c>
      <c r="O9" s="23">
        <f t="shared" si="6"/>
        <v>-9.8394069863006785E-3</v>
      </c>
      <c r="P9" s="23">
        <f t="shared" si="7"/>
        <v>-0.32607670321782645</v>
      </c>
    </row>
    <row r="10" spans="1:16">
      <c r="A10" t="s">
        <v>7</v>
      </c>
      <c r="B10" s="2">
        <v>2.2470784343703476E-2</v>
      </c>
      <c r="C10" s="2">
        <v>4.3648885857716256E-3</v>
      </c>
      <c r="D10" s="2">
        <v>3.4808148204254527E-2</v>
      </c>
      <c r="E10" t="s">
        <v>7</v>
      </c>
      <c r="F10" s="2">
        <v>2.7750109869054334E-2</v>
      </c>
      <c r="G10" s="2">
        <v>4.5476716979814284E-3</v>
      </c>
      <c r="H10" s="2">
        <v>3.1382334200030323E-2</v>
      </c>
      <c r="I10" t="s">
        <v>7</v>
      </c>
      <c r="J10" s="3">
        <f t="shared" si="2"/>
        <v>-0.19024521165006711</v>
      </c>
      <c r="K10" s="3">
        <f t="shared" si="3"/>
        <v>-4.0192679759828445E-2</v>
      </c>
      <c r="L10" s="3">
        <f t="shared" si="4"/>
        <v>0.10916377291721319</v>
      </c>
      <c r="M10" t="s">
        <v>7</v>
      </c>
      <c r="N10" s="23">
        <f t="shared" si="5"/>
        <v>-0.52793255253508575</v>
      </c>
      <c r="O10" s="23">
        <f t="shared" si="6"/>
        <v>-1.8278311220980281E-2</v>
      </c>
      <c r="P10" s="23">
        <f t="shared" si="7"/>
        <v>0.34258140042242036</v>
      </c>
    </row>
    <row r="11" spans="1:16">
      <c r="A11" t="s">
        <v>60</v>
      </c>
      <c r="B11" s="2">
        <v>0.33755209462287838</v>
      </c>
      <c r="C11" s="2">
        <v>5.6839627702527949E-2</v>
      </c>
      <c r="D11" s="2">
        <v>0.19470255329494529</v>
      </c>
      <c r="E11" t="s">
        <v>60</v>
      </c>
      <c r="F11" s="2">
        <v>0.35949524927215692</v>
      </c>
      <c r="G11" s="2">
        <v>5.374171990337432E-2</v>
      </c>
      <c r="H11" s="2">
        <v>0.20149360807623781</v>
      </c>
      <c r="I11" t="s">
        <v>60</v>
      </c>
      <c r="J11" s="3">
        <f t="shared" si="2"/>
        <v>-6.1038788951189756E-2</v>
      </c>
      <c r="K11" s="3">
        <f t="shared" si="3"/>
        <v>5.7644373956091392E-2</v>
      </c>
      <c r="L11" s="3">
        <f t="shared" si="4"/>
        <v>-3.3703574252951167E-2</v>
      </c>
      <c r="M11" t="s">
        <v>60</v>
      </c>
      <c r="N11" s="23">
        <f t="shared" si="5"/>
        <v>-2.194315464927854</v>
      </c>
      <c r="O11" s="23">
        <f t="shared" si="6"/>
        <v>0.30979077991536291</v>
      </c>
      <c r="P11" s="23">
        <f t="shared" si="7"/>
        <v>-0.67910547812925215</v>
      </c>
    </row>
    <row r="12" spans="1:16">
      <c r="A12" t="s">
        <v>8</v>
      </c>
      <c r="B12" s="2">
        <v>1.658198231775667E-2</v>
      </c>
      <c r="C12" s="2">
        <v>8.970364362509432E-3</v>
      </c>
      <c r="D12" s="2">
        <v>2.1973171138800651E-2</v>
      </c>
      <c r="E12" t="s">
        <v>8</v>
      </c>
      <c r="F12" s="2">
        <v>2.1102834277772254E-2</v>
      </c>
      <c r="G12" s="2">
        <v>1.0378774429081266E-2</v>
      </c>
      <c r="H12" s="2">
        <v>2.2059731099030439E-2</v>
      </c>
      <c r="I12" t="s">
        <v>8</v>
      </c>
      <c r="J12" s="3">
        <f t="shared" si="2"/>
        <v>-0.21422961013238989</v>
      </c>
      <c r="K12" s="3">
        <f t="shared" si="3"/>
        <v>-0.13570099978524217</v>
      </c>
      <c r="L12" s="3">
        <f t="shared" si="4"/>
        <v>-3.9238900891948062E-3</v>
      </c>
      <c r="M12" t="s">
        <v>8</v>
      </c>
      <c r="N12" s="23">
        <f t="shared" si="5"/>
        <v>-0.45208519600155839</v>
      </c>
      <c r="O12" s="23">
        <f t="shared" si="6"/>
        <v>-0.14084100665718335</v>
      </c>
      <c r="P12" s="23">
        <f t="shared" si="7"/>
        <v>-8.6559960229787986E-3</v>
      </c>
    </row>
    <row r="13" spans="1:16">
      <c r="A13" t="s">
        <v>9</v>
      </c>
      <c r="B13" s="2">
        <v>2.0417858326914139E-2</v>
      </c>
      <c r="C13" s="2">
        <v>3.2408241716014811E-3</v>
      </c>
      <c r="D13" s="2">
        <v>2.2917361144673246E-2</v>
      </c>
      <c r="E13" t="s">
        <v>9</v>
      </c>
      <c r="F13" s="2">
        <v>2.1837698940205843E-2</v>
      </c>
      <c r="G13" s="2">
        <v>3.5135327199800359E-3</v>
      </c>
      <c r="H13" s="2">
        <v>2.3429248105294051E-2</v>
      </c>
      <c r="I13" t="s">
        <v>9</v>
      </c>
      <c r="J13" s="3">
        <f t="shared" si="2"/>
        <v>-6.5017867366859161E-2</v>
      </c>
      <c r="K13" s="3">
        <f t="shared" si="3"/>
        <v>-7.7616624096816245E-2</v>
      </c>
      <c r="L13" s="3">
        <f t="shared" si="4"/>
        <v>-2.1848202653380892E-2</v>
      </c>
      <c r="M13" t="s">
        <v>9</v>
      </c>
      <c r="N13" s="23">
        <f t="shared" si="5"/>
        <v>-0.14198406132917041</v>
      </c>
      <c r="O13" s="23">
        <f t="shared" si="6"/>
        <v>-2.7270854837855477E-2</v>
      </c>
      <c r="P13" s="23">
        <f t="shared" si="7"/>
        <v>-5.1188696062080472E-2</v>
      </c>
    </row>
    <row r="14" spans="1:16">
      <c r="A14" t="s">
        <v>10</v>
      </c>
      <c r="B14" s="2">
        <v>5.7496221867462068E-2</v>
      </c>
      <c r="C14" s="2">
        <v>1.0550069353870361E-2</v>
      </c>
      <c r="D14" s="2">
        <v>6.8010789150940734E-2</v>
      </c>
      <c r="E14" t="s">
        <v>10</v>
      </c>
      <c r="F14" s="2">
        <v>6.9718396748412098E-2</v>
      </c>
      <c r="G14" s="2">
        <v>1.3358652564476081E-2</v>
      </c>
      <c r="H14" s="2">
        <v>6.7635941513888839E-2</v>
      </c>
      <c r="I14" t="s">
        <v>10</v>
      </c>
      <c r="J14" s="3">
        <f t="shared" si="2"/>
        <v>-0.1753077444545281</v>
      </c>
      <c r="K14" s="3">
        <f t="shared" si="3"/>
        <v>-0.21024449861615752</v>
      </c>
      <c r="L14" s="3">
        <f t="shared" si="4"/>
        <v>5.5421367495109251E-3</v>
      </c>
      <c r="M14" t="s">
        <v>10</v>
      </c>
      <c r="N14" s="23">
        <f t="shared" si="5"/>
        <v>-1.222217488095003</v>
      </c>
      <c r="O14" s="23">
        <f t="shared" si="6"/>
        <v>-0.28085832106057201</v>
      </c>
      <c r="P14" s="23">
        <f t="shared" si="7"/>
        <v>3.7484763705189494E-2</v>
      </c>
    </row>
    <row r="15" spans="1:16">
      <c r="A15" t="s">
        <v>11</v>
      </c>
      <c r="B15" s="2">
        <v>7.3363616314599664E-3</v>
      </c>
      <c r="C15" s="2">
        <v>1.1921428793653757E-2</v>
      </c>
      <c r="D15" s="2">
        <v>3.7933996966093009E-2</v>
      </c>
      <c r="E15" t="s">
        <v>11</v>
      </c>
      <c r="F15" s="2">
        <v>7.2317393813339584E-3</v>
      </c>
      <c r="G15" s="2">
        <v>1.5852464689173226E-2</v>
      </c>
      <c r="H15" s="2">
        <v>4.0274048699194522E-2</v>
      </c>
      <c r="I15" t="s">
        <v>11</v>
      </c>
      <c r="J15" s="3">
        <f t="shared" si="2"/>
        <v>1.4467093545440997E-2</v>
      </c>
      <c r="K15" s="3">
        <f t="shared" si="3"/>
        <v>-0.24797632245818862</v>
      </c>
      <c r="L15" s="3">
        <f t="shared" si="4"/>
        <v>-5.8103215561446986E-2</v>
      </c>
      <c r="M15" t="s">
        <v>11</v>
      </c>
      <c r="N15" s="23">
        <f t="shared" si="5"/>
        <v>1.0462225012600797E-2</v>
      </c>
      <c r="O15" s="23">
        <f t="shared" si="6"/>
        <v>-0.39310358955194685</v>
      </c>
      <c r="P15" s="23">
        <f t="shared" si="7"/>
        <v>-0.23400517331015128</v>
      </c>
    </row>
    <row r="16" spans="1:16">
      <c r="A16" t="s">
        <v>12</v>
      </c>
      <c r="B16" s="2">
        <v>9.5508275431234094E-2</v>
      </c>
      <c r="C16" s="2">
        <v>8.6905038620634454E-3</v>
      </c>
      <c r="D16" s="2">
        <v>4.3378446645912373E-2</v>
      </c>
      <c r="E16" t="s">
        <v>12</v>
      </c>
      <c r="F16" s="2">
        <v>9.3506913236269557E-2</v>
      </c>
      <c r="G16" s="2">
        <v>9.4337240273642906E-3</v>
      </c>
      <c r="H16" s="2">
        <v>4.5711991612689504E-2</v>
      </c>
      <c r="I16" t="s">
        <v>12</v>
      </c>
      <c r="J16" s="3">
        <f t="shared" si="2"/>
        <v>2.1403360732351141E-2</v>
      </c>
      <c r="K16" s="3">
        <f t="shared" si="3"/>
        <v>-7.8783327045077359E-2</v>
      </c>
      <c r="L16" s="3">
        <f t="shared" si="4"/>
        <v>-5.104885795720495E-2</v>
      </c>
      <c r="M16" t="s">
        <v>12</v>
      </c>
      <c r="N16" s="23">
        <f t="shared" si="5"/>
        <v>0.20013621949645372</v>
      </c>
      <c r="O16" s="23">
        <f t="shared" si="6"/>
        <v>-7.4322016530084523E-2</v>
      </c>
      <c r="P16" s="23">
        <f t="shared" si="7"/>
        <v>-0.23335449667771305</v>
      </c>
    </row>
    <row r="17" spans="1:16">
      <c r="A17" t="s">
        <v>13</v>
      </c>
      <c r="B17" s="2">
        <v>9.2545600628661517E-3</v>
      </c>
      <c r="C17" s="2">
        <v>6.0982717667139369E-3</v>
      </c>
      <c r="D17" s="2">
        <v>3.1741693182741351E-2</v>
      </c>
      <c r="E17" t="s">
        <v>13</v>
      </c>
      <c r="F17" s="2">
        <v>1.0567913705839704E-2</v>
      </c>
      <c r="G17" s="2">
        <v>6.65594312113934E-3</v>
      </c>
      <c r="H17" s="2">
        <v>3.2169556585194707E-2</v>
      </c>
      <c r="I17" t="s">
        <v>13</v>
      </c>
      <c r="J17" s="3">
        <f t="shared" si="2"/>
        <v>-0.12427747609708517</v>
      </c>
      <c r="K17" s="3">
        <f t="shared" si="3"/>
        <v>-8.378547476678902E-2</v>
      </c>
      <c r="L17" s="3">
        <f t="shared" si="4"/>
        <v>-1.3300258003875321E-2</v>
      </c>
      <c r="M17" t="s">
        <v>13</v>
      </c>
      <c r="N17" s="23">
        <f t="shared" si="5"/>
        <v>-0.13133536429735526</v>
      </c>
      <c r="O17" s="23">
        <f t="shared" si="6"/>
        <v>-5.5767135442540312E-2</v>
      </c>
      <c r="P17" s="23">
        <f t="shared" si="7"/>
        <v>-4.2786340245335591E-2</v>
      </c>
    </row>
    <row r="18" spans="1:16">
      <c r="A18" t="s">
        <v>14</v>
      </c>
      <c r="B18" s="2">
        <v>9.980023619870845E-3</v>
      </c>
      <c r="C18" s="2">
        <v>6.1837767386000563E-3</v>
      </c>
      <c r="D18" s="2">
        <v>4.6683168316831683E-2</v>
      </c>
      <c r="E18" t="s">
        <v>14</v>
      </c>
      <c r="F18" s="2">
        <v>1.1653441424452052E-2</v>
      </c>
      <c r="G18" s="2">
        <v>7.6383508814383263E-3</v>
      </c>
      <c r="H18" s="2">
        <v>5.1199878507793582E-2</v>
      </c>
      <c r="I18" t="s">
        <v>14</v>
      </c>
      <c r="J18" s="3">
        <f t="shared" si="2"/>
        <v>-0.14359859406594921</v>
      </c>
      <c r="K18" s="3">
        <f t="shared" si="3"/>
        <v>-0.19043039072386381</v>
      </c>
      <c r="L18" s="3">
        <f t="shared" si="4"/>
        <v>-8.8217205247359542E-2</v>
      </c>
      <c r="M18" t="s">
        <v>14</v>
      </c>
      <c r="N18" s="23">
        <f t="shared" si="5"/>
        <v>-0.1673417804581207</v>
      </c>
      <c r="O18" s="23">
        <f t="shared" si="6"/>
        <v>-0.145457414283827</v>
      </c>
      <c r="P18" s="23">
        <f t="shared" si="7"/>
        <v>-0.4516710190961899</v>
      </c>
    </row>
    <row r="19" spans="1:16">
      <c r="A19" t="s">
        <v>15</v>
      </c>
      <c r="B19" s="2">
        <v>4.6699983726290108E-3</v>
      </c>
      <c r="C19" s="2">
        <v>4.6370923530441666E-3</v>
      </c>
      <c r="D19" s="2">
        <v>3.3630974367838039E-2</v>
      </c>
      <c r="E19" t="s">
        <v>15</v>
      </c>
      <c r="F19" s="2">
        <v>5.4610215356060169E-3</v>
      </c>
      <c r="G19" s="2">
        <v>5.3526369922735541E-3</v>
      </c>
      <c r="H19" s="2">
        <v>3.63271767359091E-2</v>
      </c>
      <c r="I19" t="s">
        <v>15</v>
      </c>
      <c r="J19" s="3">
        <f t="shared" si="2"/>
        <v>-0.14484893674553606</v>
      </c>
      <c r="K19" s="3">
        <f t="shared" si="3"/>
        <v>-0.13368077085411637</v>
      </c>
      <c r="L19" s="3">
        <f t="shared" si="4"/>
        <v>-7.4219981026102944E-2</v>
      </c>
      <c r="M19" t="s">
        <v>15</v>
      </c>
      <c r="N19" s="23">
        <f t="shared" si="5"/>
        <v>-7.9102316297700606E-2</v>
      </c>
      <c r="O19" s="23">
        <f t="shared" si="6"/>
        <v>-7.1554463922938752E-2</v>
      </c>
      <c r="P19" s="23">
        <f t="shared" si="7"/>
        <v>-0.26962023680710612</v>
      </c>
    </row>
    <row r="20" spans="1:16">
      <c r="A20" t="s">
        <v>16</v>
      </c>
      <c r="B20" s="2">
        <v>1.0073523266740455E-2</v>
      </c>
      <c r="C20" s="2">
        <v>2.7324780196589932E-3</v>
      </c>
      <c r="D20" s="2">
        <v>3.1751241279778276E-2</v>
      </c>
      <c r="E20" t="s">
        <v>16</v>
      </c>
      <c r="F20" s="2">
        <v>1.1254078788022284E-2</v>
      </c>
      <c r="G20" s="2">
        <v>3.4280906519637677E-3</v>
      </c>
      <c r="H20" s="2">
        <v>3.5377660311426848E-2</v>
      </c>
      <c r="I20" t="s">
        <v>16</v>
      </c>
      <c r="J20" s="3">
        <f t="shared" si="2"/>
        <v>-0.1049002360404917</v>
      </c>
      <c r="K20" s="3">
        <f t="shared" si="3"/>
        <v>-0.20291547188412173</v>
      </c>
      <c r="L20" s="3">
        <f t="shared" si="4"/>
        <v>-0.10250590343526059</v>
      </c>
      <c r="M20" t="s">
        <v>16</v>
      </c>
      <c r="N20" s="23">
        <f t="shared" si="5"/>
        <v>-0.11805555212818283</v>
      </c>
      <c r="O20" s="23">
        <f t="shared" si="6"/>
        <v>-6.9561263230477455E-2</v>
      </c>
      <c r="P20" s="23">
        <f t="shared" si="7"/>
        <v>-0.36264190316485712</v>
      </c>
    </row>
    <row r="21" spans="1:16">
      <c r="A21" t="s">
        <v>17</v>
      </c>
      <c r="B21" s="2">
        <v>1.1358509108910529E-2</v>
      </c>
      <c r="C21" s="2">
        <v>7.4849432008222269E-3</v>
      </c>
      <c r="D21" s="2">
        <v>2.8135984181405459E-2</v>
      </c>
      <c r="E21" t="s">
        <v>17</v>
      </c>
      <c r="F21" s="2">
        <v>1.400683403258913E-2</v>
      </c>
      <c r="G21" s="2">
        <v>7.6502409278329008E-3</v>
      </c>
      <c r="H21" s="2">
        <v>2.7704839035767696E-2</v>
      </c>
      <c r="I21" t="s">
        <v>17</v>
      </c>
      <c r="J21" s="3">
        <f t="shared" si="2"/>
        <v>-0.18907377052636246</v>
      </c>
      <c r="K21" s="3">
        <f t="shared" si="3"/>
        <v>-2.1606865531422957E-2</v>
      </c>
      <c r="L21" s="3">
        <f t="shared" si="4"/>
        <v>1.5562088091583678E-2</v>
      </c>
      <c r="M21" t="s">
        <v>17</v>
      </c>
      <c r="N21" s="23">
        <f t="shared" si="5"/>
        <v>-0.26483249236786011</v>
      </c>
      <c r="O21" s="23">
        <f t="shared" si="6"/>
        <v>-1.652977270106739E-2</v>
      </c>
      <c r="P21" s="23">
        <f t="shared" si="7"/>
        <v>4.311451456377631E-2</v>
      </c>
    </row>
    <row r="22" spans="1:16">
      <c r="A22" t="s">
        <v>18</v>
      </c>
      <c r="B22" s="2">
        <v>6.0555283364389896E-3</v>
      </c>
      <c r="C22" s="2">
        <v>6.0972166484583408E-3</v>
      </c>
      <c r="D22" s="2">
        <v>5.9836222620166524E-2</v>
      </c>
      <c r="E22" t="s">
        <v>18</v>
      </c>
      <c r="F22" s="2">
        <v>7.027370636876632E-3</v>
      </c>
      <c r="G22" s="2">
        <v>6.1782642689601252E-3</v>
      </c>
      <c r="H22" s="2">
        <v>5.897916609588371E-2</v>
      </c>
      <c r="I22" t="s">
        <v>18</v>
      </c>
      <c r="J22" s="3">
        <f t="shared" si="2"/>
        <v>-0.13829387272358029</v>
      </c>
      <c r="K22" s="3">
        <f t="shared" si="3"/>
        <v>-1.3118186107540146E-2</v>
      </c>
      <c r="L22" s="3">
        <f t="shared" si="4"/>
        <v>1.4531513092088791E-2</v>
      </c>
      <c r="M22" t="s">
        <v>18</v>
      </c>
      <c r="N22" s="23">
        <f t="shared" si="5"/>
        <v>-9.7184230043764225E-2</v>
      </c>
      <c r="O22" s="23">
        <f t="shared" si="6"/>
        <v>-8.1047620501784393E-3</v>
      </c>
      <c r="P22" s="23">
        <f t="shared" si="7"/>
        <v>8.5705652428281348E-2</v>
      </c>
    </row>
    <row r="23" spans="1:16">
      <c r="A23" t="s">
        <v>19</v>
      </c>
      <c r="B23" s="2">
        <v>8.1348655662924971E-2</v>
      </c>
      <c r="C23" s="2">
        <v>4.9965489113383953E-3</v>
      </c>
      <c r="D23" s="2">
        <v>3.2220321118055638E-2</v>
      </c>
      <c r="E23" t="s">
        <v>19</v>
      </c>
      <c r="F23" s="2">
        <v>8.8570273829324669E-2</v>
      </c>
      <c r="G23" s="2">
        <v>4.5219654859312338E-3</v>
      </c>
      <c r="H23" s="2">
        <v>3.7017184994804102E-2</v>
      </c>
      <c r="I23" t="s">
        <v>19</v>
      </c>
      <c r="J23" s="3">
        <f t="shared" si="2"/>
        <v>-8.1535461664212425E-2</v>
      </c>
      <c r="K23" s="3">
        <f t="shared" si="3"/>
        <v>0.1049506960819777</v>
      </c>
      <c r="L23" s="3">
        <f t="shared" si="4"/>
        <v>-0.12958478278188287</v>
      </c>
      <c r="M23" t="s">
        <v>19</v>
      </c>
      <c r="N23" s="23">
        <f t="shared" si="5"/>
        <v>-0.72216181663996992</v>
      </c>
      <c r="O23" s="23">
        <f t="shared" si="6"/>
        <v>4.7458342540716153E-2</v>
      </c>
      <c r="P23" s="23">
        <f t="shared" si="7"/>
        <v>-0.47968638767484639</v>
      </c>
    </row>
    <row r="24" spans="1:16">
      <c r="A24" t="s">
        <v>20</v>
      </c>
      <c r="B24" s="2">
        <v>0.10348782596011835</v>
      </c>
      <c r="C24" s="2">
        <v>1.286897248372589E-2</v>
      </c>
      <c r="D24" s="2">
        <v>7.4772988892125095E-2</v>
      </c>
      <c r="E24" t="s">
        <v>20</v>
      </c>
      <c r="F24" s="2">
        <v>0.10157208334854835</v>
      </c>
      <c r="G24" s="2">
        <v>1.1810942709137587E-2</v>
      </c>
      <c r="H24" s="2">
        <v>7.3860847037254193E-2</v>
      </c>
      <c r="I24" t="s">
        <v>20</v>
      </c>
      <c r="J24" s="3">
        <f t="shared" si="2"/>
        <v>1.8860916783562071E-2</v>
      </c>
      <c r="K24" s="3">
        <f t="shared" si="3"/>
        <v>8.9580467930790497E-2</v>
      </c>
      <c r="L24" s="3">
        <f t="shared" si="4"/>
        <v>1.2349463774912197E-2</v>
      </c>
      <c r="M24" t="s">
        <v>20</v>
      </c>
      <c r="N24" s="23">
        <f t="shared" si="5"/>
        <v>0.1915742611570001</v>
      </c>
      <c r="O24" s="23">
        <f t="shared" si="6"/>
        <v>0.10580297745883036</v>
      </c>
      <c r="P24" s="23">
        <f t="shared" si="7"/>
        <v>9.1214185487090149E-2</v>
      </c>
    </row>
    <row r="25" spans="1:16">
      <c r="A25" t="s">
        <v>21</v>
      </c>
      <c r="B25" s="2">
        <v>1.3509745086591878E-2</v>
      </c>
      <c r="C25" s="2">
        <v>6.0100097214539419E-3</v>
      </c>
      <c r="D25" s="2">
        <v>3.3209866846354498E-2</v>
      </c>
      <c r="E25" t="s">
        <v>21</v>
      </c>
      <c r="F25" s="2">
        <v>1.4308533066749968E-2</v>
      </c>
      <c r="G25" s="2">
        <v>6.637291513612165E-3</v>
      </c>
      <c r="H25" s="2">
        <v>3.3391616777902339E-2</v>
      </c>
      <c r="I25" t="s">
        <v>21</v>
      </c>
      <c r="J25" s="3">
        <f t="shared" si="2"/>
        <v>-5.582598694301559E-2</v>
      </c>
      <c r="K25" s="3">
        <f t="shared" si="3"/>
        <v>-9.4508699952647102E-2</v>
      </c>
      <c r="L25" s="3">
        <f t="shared" si="4"/>
        <v>-5.4429808762095607E-3</v>
      </c>
      <c r="M25" t="s">
        <v>21</v>
      </c>
      <c r="N25" s="23">
        <f t="shared" si="5"/>
        <v>-7.9878798015809049E-2</v>
      </c>
      <c r="O25" s="23">
        <f t="shared" si="6"/>
        <v>-6.2728179215822299E-2</v>
      </c>
      <c r="P25" s="23">
        <f t="shared" si="7"/>
        <v>-1.8174993154784075E-2</v>
      </c>
    </row>
    <row r="26" spans="1:16">
      <c r="A26" t="s">
        <v>22</v>
      </c>
      <c r="B26" s="2">
        <v>3.5408395783372446E-2</v>
      </c>
      <c r="C26" s="2">
        <v>1.0013853016427742E-2</v>
      </c>
      <c r="D26" s="2">
        <v>4.0106203891032498E-2</v>
      </c>
      <c r="E26" t="s">
        <v>22</v>
      </c>
      <c r="F26" s="2">
        <v>3.6321571267580899E-2</v>
      </c>
      <c r="G26" s="2">
        <v>1.2087925405019857E-2</v>
      </c>
      <c r="H26" s="2">
        <v>4.120377592363831E-2</v>
      </c>
      <c r="I26" t="s">
        <v>22</v>
      </c>
      <c r="J26" s="3">
        <f t="shared" si="2"/>
        <v>-2.5141409149981218E-2</v>
      </c>
      <c r="K26" s="3">
        <f t="shared" si="3"/>
        <v>-0.17158216311715466</v>
      </c>
      <c r="L26" s="3">
        <f t="shared" si="4"/>
        <v>-2.663765657399721E-2</v>
      </c>
      <c r="M26" t="s">
        <v>22</v>
      </c>
      <c r="N26" s="23">
        <f t="shared" si="5"/>
        <v>-9.1317548420845329E-2</v>
      </c>
      <c r="O26" s="23">
        <f t="shared" si="6"/>
        <v>-0.20740723885921147</v>
      </c>
      <c r="P26" s="23">
        <f t="shared" si="7"/>
        <v>-0.10975720326058119</v>
      </c>
    </row>
    <row r="27" spans="1:16">
      <c r="A27" t="s">
        <v>23</v>
      </c>
      <c r="B27" s="2">
        <v>2.6730531267604714E-3</v>
      </c>
      <c r="C27" s="2">
        <v>1.2527479566371005E-3</v>
      </c>
      <c r="D27" s="2">
        <v>1.9215373943004432E-2</v>
      </c>
      <c r="E27" t="s">
        <v>23</v>
      </c>
      <c r="F27" s="2">
        <v>2.9714401722403588E-3</v>
      </c>
      <c r="G27" s="2">
        <v>1.8357368468097442E-3</v>
      </c>
      <c r="H27" s="2">
        <v>2.1460745613209854E-2</v>
      </c>
      <c r="I27" t="s">
        <v>23</v>
      </c>
      <c r="J27" s="3">
        <f t="shared" si="2"/>
        <v>-0.10041832518368167</v>
      </c>
      <c r="K27" s="3">
        <f t="shared" si="3"/>
        <v>-0.31757759353460574</v>
      </c>
      <c r="L27" s="3">
        <f t="shared" si="4"/>
        <v>-0.10462691794004192</v>
      </c>
      <c r="M27" t="s">
        <v>23</v>
      </c>
      <c r="N27" s="23">
        <f t="shared" si="5"/>
        <v>-2.9838704547988745E-2</v>
      </c>
      <c r="O27" s="23">
        <f t="shared" si="6"/>
        <v>-5.829888901726437E-2</v>
      </c>
      <c r="P27" s="23">
        <f t="shared" si="7"/>
        <v>-0.22453716702054219</v>
      </c>
    </row>
    <row r="28" spans="1:16">
      <c r="A28" t="s">
        <v>24</v>
      </c>
      <c r="B28" s="2">
        <v>1.2371165347937443E-2</v>
      </c>
      <c r="C28" s="2">
        <v>3.1634919218743057E-3</v>
      </c>
      <c r="D28" s="2">
        <v>3.0365093638220819E-2</v>
      </c>
      <c r="E28" t="s">
        <v>24</v>
      </c>
      <c r="F28" s="2">
        <v>1.5174252005360512E-2</v>
      </c>
      <c r="G28" s="2">
        <v>3.5303962099005417E-3</v>
      </c>
      <c r="H28" s="2">
        <v>2.9121981116154303E-2</v>
      </c>
      <c r="I28" t="s">
        <v>24</v>
      </c>
      <c r="J28" s="3">
        <f t="shared" si="2"/>
        <v>-0.18472651280819907</v>
      </c>
      <c r="K28" s="3">
        <f t="shared" si="3"/>
        <v>-0.10392722692067825</v>
      </c>
      <c r="L28" s="3">
        <f t="shared" si="4"/>
        <v>4.2686399565617018E-2</v>
      </c>
      <c r="M28" t="s">
        <v>24</v>
      </c>
      <c r="N28" s="23">
        <f t="shared" si="5"/>
        <v>-0.2803086657423069</v>
      </c>
      <c r="O28" s="23">
        <f t="shared" si="6"/>
        <v>-3.6690428802623604E-2</v>
      </c>
      <c r="P28" s="23">
        <f t="shared" si="7"/>
        <v>0.12431125220665161</v>
      </c>
    </row>
    <row r="29" spans="1:16">
      <c r="A29" t="s">
        <v>25</v>
      </c>
      <c r="B29" s="2">
        <v>8.2129662261189364E-3</v>
      </c>
      <c r="C29" s="2">
        <v>1.7517923020735363E-2</v>
      </c>
      <c r="D29" s="2">
        <v>7.263777653889561E-2</v>
      </c>
      <c r="E29" t="s">
        <v>25</v>
      </c>
      <c r="F29" s="2">
        <v>8.4220144881254969E-3</v>
      </c>
      <c r="G29" s="2">
        <v>2.0216420755730293E-2</v>
      </c>
      <c r="H29" s="2">
        <v>7.9534909389703992E-2</v>
      </c>
      <c r="I29" t="s">
        <v>25</v>
      </c>
      <c r="J29" s="3">
        <f t="shared" si="2"/>
        <v>-2.4821645973336325E-2</v>
      </c>
      <c r="K29" s="3">
        <f t="shared" si="3"/>
        <v>-0.13348048933093404</v>
      </c>
      <c r="L29" s="3">
        <f t="shared" si="4"/>
        <v>-8.6718309025963822E-2</v>
      </c>
      <c r="M29" t="s">
        <v>25</v>
      </c>
      <c r="N29" s="23">
        <f t="shared" si="5"/>
        <v>-2.0904826200656042E-2</v>
      </c>
      <c r="O29" s="23">
        <f t="shared" si="6"/>
        <v>-0.26984977349949307</v>
      </c>
      <c r="P29" s="23">
        <f t="shared" si="7"/>
        <v>-0.68971328508083829</v>
      </c>
    </row>
    <row r="30" spans="1:16">
      <c r="A30" t="s">
        <v>26</v>
      </c>
      <c r="B30" s="2">
        <v>6.9048600429605948E-3</v>
      </c>
      <c r="C30" s="2">
        <v>4.547917877310184E-3</v>
      </c>
      <c r="D30" s="2">
        <v>3.9870773215654243E-2</v>
      </c>
      <c r="E30" t="s">
        <v>26</v>
      </c>
      <c r="F30" s="2">
        <v>6.7719579347071592E-3</v>
      </c>
      <c r="G30" s="2">
        <v>7.4266462707329138E-3</v>
      </c>
      <c r="H30" s="2">
        <v>4.0735890047919138E-2</v>
      </c>
      <c r="I30" t="s">
        <v>26</v>
      </c>
      <c r="J30" s="3">
        <f t="shared" si="2"/>
        <v>1.9625359391601521E-2</v>
      </c>
      <c r="K30" s="3">
        <f t="shared" si="3"/>
        <v>-0.38762158428997545</v>
      </c>
      <c r="L30" s="3">
        <f t="shared" si="4"/>
        <v>-2.1237214437863663E-2</v>
      </c>
      <c r="M30" t="s">
        <v>26</v>
      </c>
      <c r="N30" s="23">
        <f t="shared" si="5"/>
        <v>1.3290210825343558E-2</v>
      </c>
      <c r="O30" s="23">
        <f t="shared" si="6"/>
        <v>-0.28787283934227298</v>
      </c>
      <c r="P30" s="23">
        <f t="shared" si="7"/>
        <v>-8.65116832264895E-2</v>
      </c>
    </row>
    <row r="31" spans="1:16">
      <c r="A31" t="s">
        <v>27</v>
      </c>
      <c r="B31" s="2">
        <v>3.0249514266215676E-2</v>
      </c>
      <c r="C31" s="2">
        <v>4.1243368929833038E-3</v>
      </c>
      <c r="D31" s="2">
        <v>2.6645836076290508E-2</v>
      </c>
      <c r="E31" t="s">
        <v>27</v>
      </c>
      <c r="F31" s="2">
        <v>3.7800664668795829E-2</v>
      </c>
      <c r="G31" s="2">
        <v>6.4577088615504633E-3</v>
      </c>
      <c r="H31" s="2">
        <v>2.9976376653316907E-2</v>
      </c>
      <c r="I31" t="s">
        <v>27</v>
      </c>
      <c r="J31" s="3">
        <f t="shared" si="2"/>
        <v>-0.19976237107845279</v>
      </c>
      <c r="K31" s="3">
        <f t="shared" si="3"/>
        <v>-0.36133124279729895</v>
      </c>
      <c r="L31" s="3">
        <f t="shared" si="4"/>
        <v>-0.11110550869922674</v>
      </c>
      <c r="M31" t="s">
        <v>27</v>
      </c>
      <c r="N31" s="23">
        <f t="shared" si="5"/>
        <v>-0.75511504025801524</v>
      </c>
      <c r="O31" s="23">
        <f t="shared" si="6"/>
        <v>-0.23333719685671594</v>
      </c>
      <c r="P31" s="23">
        <f t="shared" si="7"/>
        <v>-0.33305405770263985</v>
      </c>
    </row>
    <row r="32" spans="1:16">
      <c r="A32" t="s">
        <v>28</v>
      </c>
      <c r="B32" s="2">
        <v>8.3350349145868228E-3</v>
      </c>
      <c r="C32" s="2">
        <v>4.246297835399958E-3</v>
      </c>
      <c r="D32" s="2">
        <v>3.6965708939217183E-2</v>
      </c>
      <c r="E32" t="s">
        <v>28</v>
      </c>
      <c r="F32" s="2">
        <v>8.4564054169281398E-3</v>
      </c>
      <c r="G32" s="2">
        <v>4.3814252921250312E-3</v>
      </c>
      <c r="H32" s="2">
        <v>4.2540939069716358E-2</v>
      </c>
      <c r="I32" t="s">
        <v>28</v>
      </c>
      <c r="J32" s="3">
        <f t="shared" si="2"/>
        <v>-1.4352493329891204E-2</v>
      </c>
      <c r="K32" s="3">
        <f t="shared" si="3"/>
        <v>-3.0840981579200944E-2</v>
      </c>
      <c r="L32" s="3">
        <f t="shared" si="4"/>
        <v>-0.13105564316204804</v>
      </c>
      <c r="M32" t="s">
        <v>28</v>
      </c>
      <c r="N32" s="23">
        <f t="shared" si="5"/>
        <v>-1.2137050234131697E-2</v>
      </c>
      <c r="O32" s="23">
        <f t="shared" si="6"/>
        <v>-1.351274567250732E-2</v>
      </c>
      <c r="P32" s="23">
        <f t="shared" si="7"/>
        <v>-0.55752301304991747</v>
      </c>
    </row>
    <row r="33" spans="1:16">
      <c r="A33" t="s">
        <v>29</v>
      </c>
      <c r="B33" s="2">
        <v>0.11690555814850445</v>
      </c>
      <c r="C33" s="2">
        <v>3.6291540323468638E-3</v>
      </c>
      <c r="D33" s="2">
        <v>4.0993208832373694E-2</v>
      </c>
      <c r="E33" t="s">
        <v>29</v>
      </c>
      <c r="F33" s="2">
        <v>0.11459910785931138</v>
      </c>
      <c r="G33" s="2">
        <v>4.5059636587684495E-3</v>
      </c>
      <c r="H33" s="2">
        <v>4.6230223257321165E-2</v>
      </c>
      <c r="I33" t="s">
        <v>29</v>
      </c>
      <c r="J33" s="3">
        <f t="shared" si="2"/>
        <v>2.0126249953224838E-2</v>
      </c>
      <c r="K33" s="3">
        <f t="shared" si="3"/>
        <v>-0.19458870350970198</v>
      </c>
      <c r="L33" s="3">
        <f t="shared" si="4"/>
        <v>-0.11328118395184521</v>
      </c>
      <c r="M33" t="s">
        <v>29</v>
      </c>
      <c r="N33" s="23">
        <f t="shared" si="5"/>
        <v>0.23064502891930738</v>
      </c>
      <c r="O33" s="23">
        <f t="shared" si="6"/>
        <v>-8.7680962642158577E-2</v>
      </c>
      <c r="P33" s="23">
        <f t="shared" si="7"/>
        <v>-0.52370144249474715</v>
      </c>
    </row>
    <row r="34" spans="1:16">
      <c r="A34" t="s">
        <v>30</v>
      </c>
      <c r="B34" s="2">
        <v>1.0692686505875675E-2</v>
      </c>
      <c r="C34" s="2">
        <v>9.4302666217443189E-3</v>
      </c>
      <c r="D34" s="2">
        <v>2.9404662862008078E-2</v>
      </c>
      <c r="E34" t="s">
        <v>30</v>
      </c>
      <c r="F34" s="2">
        <v>1.1981172606134315E-2</v>
      </c>
      <c r="G34" s="2">
        <v>1.0782047397430966E-2</v>
      </c>
      <c r="H34" s="2">
        <v>3.2921255354536813E-2</v>
      </c>
      <c r="I34" t="s">
        <v>30</v>
      </c>
      <c r="J34" s="3">
        <f t="shared" si="2"/>
        <v>-0.10754257054930835</v>
      </c>
      <c r="K34" s="3">
        <f t="shared" si="3"/>
        <v>-0.12537329190453525</v>
      </c>
      <c r="L34" s="3">
        <f t="shared" si="4"/>
        <v>-0.10681829883635105</v>
      </c>
      <c r="M34" t="s">
        <v>30</v>
      </c>
      <c r="N34" s="23">
        <f t="shared" si="5"/>
        <v>-0.12884861002586401</v>
      </c>
      <c r="O34" s="23">
        <f t="shared" si="6"/>
        <v>-0.13517807756866473</v>
      </c>
      <c r="P34" s="23">
        <f t="shared" si="7"/>
        <v>-0.35165924925287356</v>
      </c>
    </row>
    <row r="35" spans="1:16">
      <c r="A35" t="s">
        <v>31</v>
      </c>
      <c r="B35" s="2">
        <v>0.27929240297046359</v>
      </c>
      <c r="C35" s="2">
        <v>9.5166384060000626E-3</v>
      </c>
      <c r="D35" s="2">
        <v>9.1723139995793082E-2</v>
      </c>
      <c r="E35" t="s">
        <v>31</v>
      </c>
      <c r="F35" s="2">
        <v>0.28411624261804386</v>
      </c>
      <c r="G35" s="2">
        <v>8.8419687170254117E-3</v>
      </c>
      <c r="H35" s="2">
        <v>9.3877540437243071E-2</v>
      </c>
      <c r="I35" t="s">
        <v>31</v>
      </c>
      <c r="J35" s="3">
        <f t="shared" si="2"/>
        <v>-1.6978401527241328E-2</v>
      </c>
      <c r="K35" s="3">
        <f t="shared" si="3"/>
        <v>7.6303107437550546E-2</v>
      </c>
      <c r="L35" s="3">
        <f t="shared" si="4"/>
        <v>-2.294905076779467E-2</v>
      </c>
      <c r="M35" t="s">
        <v>31</v>
      </c>
      <c r="N35" s="23">
        <f t="shared" si="5"/>
        <v>-0.48238396475802636</v>
      </c>
      <c r="O35" s="23">
        <f t="shared" si="6"/>
        <v>6.7466968897465091E-2</v>
      </c>
      <c r="P35" s="23">
        <f t="shared" si="7"/>
        <v>-0.21544004414499884</v>
      </c>
    </row>
    <row r="36" spans="1:16">
      <c r="A36" t="s">
        <v>32</v>
      </c>
      <c r="B36" s="2">
        <v>1.0232845495393245E-2</v>
      </c>
      <c r="C36" s="2">
        <v>2.6799842761603011E-3</v>
      </c>
      <c r="D36" s="2">
        <v>2.6762847241622336E-2</v>
      </c>
      <c r="E36" t="s">
        <v>32</v>
      </c>
      <c r="F36" s="2">
        <v>1.0946404717309054E-2</v>
      </c>
      <c r="G36" s="2">
        <v>3.3900492508416535E-3</v>
      </c>
      <c r="H36" s="2">
        <v>2.6637180105539462E-2</v>
      </c>
      <c r="I36" t="s">
        <v>32</v>
      </c>
      <c r="J36" s="3">
        <f t="shared" si="2"/>
        <v>-6.5186628883499118E-2</v>
      </c>
      <c r="K36" s="3">
        <f t="shared" si="3"/>
        <v>-0.20945565156761758</v>
      </c>
      <c r="L36" s="3">
        <f t="shared" si="4"/>
        <v>4.7177342190489555E-3</v>
      </c>
      <c r="M36" t="s">
        <v>32</v>
      </c>
      <c r="N36" s="23">
        <f t="shared" si="5"/>
        <v>-7.1355922191580934E-2</v>
      </c>
      <c r="O36" s="23">
        <f t="shared" si="6"/>
        <v>-7.1006497468135241E-2</v>
      </c>
      <c r="P36" s="23">
        <f t="shared" si="7"/>
        <v>1.2566713608287358E-2</v>
      </c>
    </row>
    <row r="37" spans="1:16">
      <c r="A37" t="s">
        <v>33</v>
      </c>
      <c r="B37" s="2">
        <v>6.5706021370581626E-3</v>
      </c>
      <c r="C37" s="2">
        <v>4.8357146221795801E-3</v>
      </c>
      <c r="D37" s="2">
        <v>5.1996943548837993E-2</v>
      </c>
      <c r="E37" t="s">
        <v>33</v>
      </c>
      <c r="F37" s="2">
        <v>5.1927490037846592E-3</v>
      </c>
      <c r="G37" s="2">
        <v>5.4698704239526984E-3</v>
      </c>
      <c r="H37" s="2">
        <v>5.1587311568848902E-2</v>
      </c>
      <c r="I37" t="s">
        <v>33</v>
      </c>
      <c r="J37" s="3">
        <f t="shared" si="2"/>
        <v>0.26534175487189449</v>
      </c>
      <c r="K37" s="3">
        <f t="shared" si="3"/>
        <v>-0.11593616532416094</v>
      </c>
      <c r="L37" s="3">
        <f t="shared" si="4"/>
        <v>7.9405568449209037E-3</v>
      </c>
      <c r="M37" t="s">
        <v>33</v>
      </c>
      <c r="N37" s="23">
        <f t="shared" si="5"/>
        <v>0.13778531332735033</v>
      </c>
      <c r="O37" s="23">
        <f t="shared" si="6"/>
        <v>-6.3415580177311831E-2</v>
      </c>
      <c r="P37" s="23">
        <f t="shared" si="7"/>
        <v>4.0963197998909046E-2</v>
      </c>
    </row>
    <row r="38" spans="1:16">
      <c r="A38" t="s">
        <v>34</v>
      </c>
      <c r="B38" s="2">
        <v>1.5135276084658018E-2</v>
      </c>
      <c r="C38" s="2">
        <v>4.2969155956628672E-3</v>
      </c>
      <c r="D38" s="2">
        <v>3.2986674551286142E-2</v>
      </c>
      <c r="E38" t="s">
        <v>34</v>
      </c>
      <c r="F38" s="2">
        <v>1.6926240292269665E-2</v>
      </c>
      <c r="G38" s="2">
        <v>4.479691371257837E-3</v>
      </c>
      <c r="H38" s="2">
        <v>3.4562747824670184E-2</v>
      </c>
      <c r="I38" t="s">
        <v>34</v>
      </c>
      <c r="J38" s="3">
        <f t="shared" si="2"/>
        <v>-0.10580992451286382</v>
      </c>
      <c r="K38" s="3">
        <f t="shared" si="3"/>
        <v>-4.0800974988517751E-2</v>
      </c>
      <c r="L38" s="3">
        <f t="shared" si="4"/>
        <v>-4.5600346401250914E-2</v>
      </c>
      <c r="M38" t="s">
        <v>34</v>
      </c>
      <c r="N38" s="23">
        <f t="shared" si="5"/>
        <v>-0.17909642076116475</v>
      </c>
      <c r="O38" s="23">
        <f t="shared" si="6"/>
        <v>-1.827757755949698E-2</v>
      </c>
      <c r="P38" s="23">
        <f t="shared" si="7"/>
        <v>-0.15760732733840419</v>
      </c>
    </row>
    <row r="39" spans="1:16">
      <c r="A39" t="s">
        <v>35</v>
      </c>
      <c r="B39" s="2">
        <v>4.0590548400009415E-3</v>
      </c>
      <c r="C39" s="2">
        <v>3.7160597187456176E-3</v>
      </c>
      <c r="D39" s="2">
        <v>2.6789216138075177E-2</v>
      </c>
      <c r="E39" t="s">
        <v>35</v>
      </c>
      <c r="F39" s="2">
        <v>4.4248273269818185E-3</v>
      </c>
      <c r="G39" s="2">
        <v>3.969911040586113E-3</v>
      </c>
      <c r="H39" s="2">
        <v>2.5904430759295136E-2</v>
      </c>
      <c r="I39" t="s">
        <v>35</v>
      </c>
      <c r="J39" s="3">
        <f t="shared" si="2"/>
        <v>-8.2663674749624841E-2</v>
      </c>
      <c r="K39" s="3">
        <f t="shared" si="3"/>
        <v>-6.3943831296284448E-2</v>
      </c>
      <c r="L39" s="3">
        <f t="shared" si="4"/>
        <v>3.415575455031216E-2</v>
      </c>
      <c r="M39" t="s">
        <v>35</v>
      </c>
      <c r="N39" s="23">
        <f t="shared" si="5"/>
        <v>-3.6577248698087692E-2</v>
      </c>
      <c r="O39" s="23">
        <f t="shared" si="6"/>
        <v>-2.5385132184049548E-2</v>
      </c>
      <c r="P39" s="23">
        <f t="shared" si="7"/>
        <v>8.847853787800411E-2</v>
      </c>
    </row>
    <row r="40" spans="1:16">
      <c r="A40" t="s">
        <v>36</v>
      </c>
      <c r="B40" s="2">
        <v>4.4524133523902443E-2</v>
      </c>
      <c r="C40" s="2">
        <v>2.9216964951122786E-2</v>
      </c>
      <c r="D40" s="2">
        <v>5.6833214357558406E-2</v>
      </c>
      <c r="E40" t="s">
        <v>36</v>
      </c>
      <c r="F40" s="2">
        <v>4.6162741375039798E-2</v>
      </c>
      <c r="G40" s="2">
        <v>3.6545134058967255E-2</v>
      </c>
      <c r="H40" s="2">
        <v>5.7055332655075112E-2</v>
      </c>
      <c r="I40" t="s">
        <v>36</v>
      </c>
      <c r="J40" s="3">
        <f t="shared" si="2"/>
        <v>-3.5496328907870078E-2</v>
      </c>
      <c r="K40" s="3">
        <f t="shared" si="3"/>
        <v>-0.2005237987640196</v>
      </c>
      <c r="L40" s="3">
        <f t="shared" si="4"/>
        <v>-3.8930330817543387E-3</v>
      </c>
      <c r="M40" t="s">
        <v>36</v>
      </c>
      <c r="N40" s="23">
        <f t="shared" si="5"/>
        <v>-0.16386078511373553</v>
      </c>
      <c r="O40" s="23">
        <f t="shared" si="6"/>
        <v>-0.73281691078444688</v>
      </c>
      <c r="P40" s="23">
        <f t="shared" si="7"/>
        <v>-2.2211829751670603E-2</v>
      </c>
    </row>
    <row r="41" spans="1:16">
      <c r="A41" t="s">
        <v>37</v>
      </c>
      <c r="B41" s="2">
        <v>5.6092373119015645E-2</v>
      </c>
      <c r="C41" s="2">
        <v>7.0553004225735495E-3</v>
      </c>
      <c r="D41" s="2">
        <v>5.3675960273902319E-2</v>
      </c>
      <c r="E41" t="s">
        <v>37</v>
      </c>
      <c r="F41" s="2">
        <v>5.6537637878711126E-2</v>
      </c>
      <c r="G41" s="2">
        <v>7.2960486633088205E-3</v>
      </c>
      <c r="H41" s="2">
        <v>5.6930613249999269E-2</v>
      </c>
      <c r="I41" t="s">
        <v>37</v>
      </c>
      <c r="J41" s="3">
        <f t="shared" si="2"/>
        <v>-7.8755458558544128E-3</v>
      </c>
      <c r="K41" s="3">
        <f t="shared" si="3"/>
        <v>-3.2997071681549008E-2</v>
      </c>
      <c r="L41" s="3">
        <f t="shared" si="4"/>
        <v>-5.7168767211496566E-2</v>
      </c>
      <c r="M41" t="s">
        <v>37</v>
      </c>
      <c r="N41" s="23">
        <f t="shared" si="5"/>
        <v>-4.4526475969548091E-2</v>
      </c>
      <c r="O41" s="23">
        <f t="shared" si="6"/>
        <v>-2.4074824073527096E-2</v>
      </c>
      <c r="P41" s="23">
        <f t="shared" si="7"/>
        <v>-0.325465297609695</v>
      </c>
    </row>
    <row r="42" spans="1:16">
      <c r="A42" t="s">
        <v>61</v>
      </c>
      <c r="B42" s="2">
        <v>1.5647685489133097E-2</v>
      </c>
      <c r="C42" s="2">
        <v>2.7895884444088278E-3</v>
      </c>
      <c r="D42" s="2">
        <v>3.9187279674495756E-2</v>
      </c>
      <c r="E42" t="s">
        <v>61</v>
      </c>
      <c r="F42" s="2">
        <v>2.1567551444499924E-2</v>
      </c>
      <c r="G42" s="2">
        <v>3.3599483312420964E-3</v>
      </c>
      <c r="H42" s="2">
        <v>4.9197888075140146E-2</v>
      </c>
      <c r="I42" t="s">
        <v>61</v>
      </c>
      <c r="J42" s="3">
        <f t="shared" si="2"/>
        <v>-0.27448020562744452</v>
      </c>
      <c r="K42" s="3">
        <f t="shared" si="3"/>
        <v>-0.16975257670775537</v>
      </c>
      <c r="L42" s="3">
        <f t="shared" si="4"/>
        <v>-0.20347638470487076</v>
      </c>
      <c r="M42" t="s">
        <v>61</v>
      </c>
      <c r="N42" s="23">
        <f t="shared" si="5"/>
        <v>-0.59198659553668276</v>
      </c>
      <c r="O42" s="23">
        <f t="shared" si="6"/>
        <v>-5.7035988683326863E-2</v>
      </c>
      <c r="P42" s="23">
        <f t="shared" si="7"/>
        <v>-1.001060840064439</v>
      </c>
    </row>
    <row r="43" spans="1:16">
      <c r="A43" t="s">
        <v>38</v>
      </c>
      <c r="B43" s="2">
        <v>2.5064072401972549E-2</v>
      </c>
      <c r="C43" s="2">
        <v>3.6699067645308472E-3</v>
      </c>
      <c r="D43" s="2">
        <v>5.179327916779658E-2</v>
      </c>
      <c r="E43" t="s">
        <v>38</v>
      </c>
      <c r="F43" s="2">
        <v>2.7882384790806732E-2</v>
      </c>
      <c r="G43" s="2">
        <v>5.9872313920896914E-3</v>
      </c>
      <c r="H43" s="2">
        <v>5.643686584268226E-2</v>
      </c>
      <c r="I43" t="s">
        <v>38</v>
      </c>
      <c r="J43" s="3">
        <f t="shared" si="2"/>
        <v>-0.10107859890677021</v>
      </c>
      <c r="K43" s="3">
        <f t="shared" si="3"/>
        <v>-0.38704444104506885</v>
      </c>
      <c r="L43" s="3">
        <f t="shared" si="4"/>
        <v>-8.227931522330946E-2</v>
      </c>
      <c r="M43" t="s">
        <v>38</v>
      </c>
      <c r="N43" s="23">
        <f t="shared" si="5"/>
        <v>-0.28183123888341832</v>
      </c>
      <c r="O43" s="23">
        <f t="shared" si="6"/>
        <v>-0.23173246275588444</v>
      </c>
      <c r="P43" s="23">
        <f t="shared" si="7"/>
        <v>-0.46435866748856802</v>
      </c>
    </row>
    <row r="44" spans="1:16">
      <c r="A44" t="s">
        <v>39</v>
      </c>
      <c r="B44" s="2">
        <v>5.4587782201944166E-3</v>
      </c>
      <c r="C44" s="2">
        <v>3.3256211780590276E-3</v>
      </c>
      <c r="D44" s="2">
        <v>3.1552257975834899E-2</v>
      </c>
      <c r="E44" t="s">
        <v>39</v>
      </c>
      <c r="F44" s="2">
        <v>5.9277646942995279E-3</v>
      </c>
      <c r="G44" s="2">
        <v>4.3056146768391656E-3</v>
      </c>
      <c r="H44" s="2">
        <v>3.2066897532524515E-2</v>
      </c>
      <c r="I44" t="s">
        <v>39</v>
      </c>
      <c r="J44" s="3">
        <f t="shared" si="2"/>
        <v>-7.9116918145572659E-2</v>
      </c>
      <c r="K44" s="3">
        <f t="shared" si="3"/>
        <v>-0.22760826788605479</v>
      </c>
      <c r="L44" s="3">
        <f t="shared" si="4"/>
        <v>-1.6048935079161664E-2</v>
      </c>
      <c r="M44" t="s">
        <v>39</v>
      </c>
      <c r="N44" s="23">
        <f t="shared" si="5"/>
        <v>-4.6898647410511127E-2</v>
      </c>
      <c r="O44" s="23">
        <f t="shared" si="6"/>
        <v>-9.79993498780138E-2</v>
      </c>
      <c r="P44" s="23">
        <f t="shared" si="7"/>
        <v>-5.1463955668961531E-2</v>
      </c>
    </row>
    <row r="45" spans="1:16">
      <c r="A45" t="s">
        <v>40</v>
      </c>
      <c r="B45" s="2">
        <v>4.2276127494715486E-3</v>
      </c>
      <c r="C45" s="2">
        <v>5.0553161519551965E-3</v>
      </c>
      <c r="D45" s="2">
        <v>4.7359975082606573E-2</v>
      </c>
      <c r="E45" t="s">
        <v>40</v>
      </c>
      <c r="F45" s="2">
        <v>6.122489894807296E-3</v>
      </c>
      <c r="G45" s="2">
        <v>6.9763373135633992E-3</v>
      </c>
      <c r="H45" s="2">
        <v>5.5714787455162049E-2</v>
      </c>
      <c r="I45" t="s">
        <v>40</v>
      </c>
      <c r="J45" s="3">
        <f t="shared" si="2"/>
        <v>-0.30949453210904621</v>
      </c>
      <c r="K45" s="3">
        <f t="shared" si="3"/>
        <v>-0.27536242519027171</v>
      </c>
      <c r="L45" s="3">
        <f t="shared" si="4"/>
        <v>-0.14995682033749536</v>
      </c>
      <c r="M45" t="s">
        <v>40</v>
      </c>
      <c r="N45" s="23">
        <f t="shared" si="5"/>
        <v>-0.18948771453357474</v>
      </c>
      <c r="O45" s="23">
        <f t="shared" si="6"/>
        <v>-0.19210211616082026</v>
      </c>
      <c r="P45" s="23">
        <f t="shared" si="7"/>
        <v>-0.83548123725554757</v>
      </c>
    </row>
    <row r="46" spans="1:16">
      <c r="A46" t="s">
        <v>41</v>
      </c>
      <c r="B46" s="2">
        <v>6.2688740004988152E-3</v>
      </c>
      <c r="C46" s="2">
        <v>2.0367980326834131E-3</v>
      </c>
      <c r="D46" s="2">
        <v>2.039963108187055E-2</v>
      </c>
      <c r="E46" t="s">
        <v>41</v>
      </c>
      <c r="F46" s="2">
        <v>7.9397657891829895E-3</v>
      </c>
      <c r="G46" s="2">
        <v>1.7499721322930988E-3</v>
      </c>
      <c r="H46" s="2">
        <v>2.0325882530540001E-2</v>
      </c>
      <c r="I46" t="s">
        <v>41</v>
      </c>
      <c r="J46" s="3">
        <f t="shared" si="2"/>
        <v>-0.2104459795225409</v>
      </c>
      <c r="K46" s="3">
        <f t="shared" si="3"/>
        <v>0.16390312456831424</v>
      </c>
      <c r="L46" s="3">
        <f t="shared" si="4"/>
        <v>3.6283074656040457E-3</v>
      </c>
      <c r="M46" t="s">
        <v>41</v>
      </c>
      <c r="N46" s="23">
        <f t="shared" si="5"/>
        <v>-0.16708917886841743</v>
      </c>
      <c r="O46" s="23">
        <f t="shared" si="6"/>
        <v>2.8682590039031428E-2</v>
      </c>
      <c r="P46" s="23">
        <f t="shared" si="7"/>
        <v>7.3748551330549139E-3</v>
      </c>
    </row>
    <row r="47" spans="1:16">
      <c r="A47" t="s">
        <v>42</v>
      </c>
      <c r="B47" s="2">
        <v>1.3357095127851343E-2</v>
      </c>
      <c r="C47" s="2">
        <v>3.5890044384484479E-3</v>
      </c>
      <c r="D47" s="2">
        <v>2.2988038045877283E-2</v>
      </c>
      <c r="E47" t="s">
        <v>42</v>
      </c>
      <c r="F47" s="2">
        <v>1.5148855479623635E-2</v>
      </c>
      <c r="G47" s="2">
        <v>3.894697111848042E-3</v>
      </c>
      <c r="H47" s="2">
        <v>2.3681887302424053E-2</v>
      </c>
      <c r="I47" t="s">
        <v>42</v>
      </c>
      <c r="J47" s="3">
        <f t="shared" si="2"/>
        <v>-0.11827694535619182</v>
      </c>
      <c r="K47" s="3">
        <f t="shared" si="3"/>
        <v>-7.8489460058305358E-2</v>
      </c>
      <c r="L47" s="3">
        <f t="shared" si="4"/>
        <v>-2.9298731460298273E-2</v>
      </c>
      <c r="M47" t="s">
        <v>42</v>
      </c>
      <c r="N47" s="23">
        <f t="shared" si="5"/>
        <v>-0.17917603517722919</v>
      </c>
      <c r="O47" s="23">
        <f t="shared" si="6"/>
        <v>-3.0569267339959412E-2</v>
      </c>
      <c r="P47" s="23">
        <f t="shared" si="7"/>
        <v>-6.9384925654676979E-2</v>
      </c>
    </row>
    <row r="48" spans="1:16">
      <c r="A48" t="s">
        <v>43</v>
      </c>
      <c r="B48" s="2">
        <v>2.321758568519362E-2</v>
      </c>
      <c r="C48" s="2">
        <v>9.6267017370497594E-3</v>
      </c>
      <c r="D48" s="2">
        <v>3.4577953580609229E-2</v>
      </c>
      <c r="E48" t="s">
        <v>43</v>
      </c>
      <c r="F48" s="2">
        <v>2.6465291813139974E-2</v>
      </c>
      <c r="G48" s="2">
        <v>1.1947038907107285E-2</v>
      </c>
      <c r="H48" s="2">
        <v>4.0007941590041597E-2</v>
      </c>
      <c r="I48" t="s">
        <v>43</v>
      </c>
      <c r="J48" s="3">
        <f t="shared" si="2"/>
        <v>-0.12271567420744908</v>
      </c>
      <c r="K48" s="3">
        <f t="shared" si="3"/>
        <v>-0.19421859994757018</v>
      </c>
      <c r="L48" s="3">
        <f t="shared" si="4"/>
        <v>-0.13572275387404459</v>
      </c>
      <c r="M48" t="s">
        <v>43</v>
      </c>
      <c r="N48" s="23">
        <f t="shared" si="5"/>
        <v>-0.32477061279463543</v>
      </c>
      <c r="O48" s="23">
        <f t="shared" si="6"/>
        <v>-0.23203371700575259</v>
      </c>
      <c r="P48" s="23">
        <f t="shared" si="7"/>
        <v>-0.54299880094323683</v>
      </c>
    </row>
    <row r="49" spans="1:16">
      <c r="A49" t="s">
        <v>44</v>
      </c>
      <c r="B49" s="2">
        <v>1.3314219507884454E-2</v>
      </c>
      <c r="C49" s="2">
        <v>1.2459551166329304E-2</v>
      </c>
      <c r="D49" s="2">
        <v>8.1263324366438489E-2</v>
      </c>
      <c r="E49" t="s">
        <v>44</v>
      </c>
      <c r="F49" s="2">
        <v>1.3157068523084523E-2</v>
      </c>
      <c r="G49" s="2">
        <v>9.892035938210187E-3</v>
      </c>
      <c r="H49" s="2">
        <v>8.5581465167443013E-2</v>
      </c>
      <c r="I49" t="s">
        <v>44</v>
      </c>
      <c r="J49" s="3">
        <f t="shared" si="2"/>
        <v>1.194422484949471E-2</v>
      </c>
      <c r="K49" s="3">
        <f t="shared" si="3"/>
        <v>0.25955377074617353</v>
      </c>
      <c r="L49" s="3">
        <f t="shared" si="4"/>
        <v>-5.0456495370299365E-2</v>
      </c>
      <c r="M49" t="s">
        <v>44</v>
      </c>
      <c r="N49" s="23">
        <f t="shared" si="5"/>
        <v>1.5715098479993084E-2</v>
      </c>
      <c r="O49" s="23">
        <f t="shared" si="6"/>
        <v>0.25675152281191166</v>
      </c>
      <c r="P49" s="23">
        <f t="shared" si="7"/>
        <v>-0.43181408010045247</v>
      </c>
    </row>
    <row r="50" spans="1:16">
      <c r="A50" t="s">
        <v>45</v>
      </c>
      <c r="B50" s="2">
        <v>4.3531122931633685E-2</v>
      </c>
      <c r="C50" s="2">
        <v>5.9044062025033371E-3</v>
      </c>
      <c r="D50" s="2">
        <v>3.5808940232326392E-2</v>
      </c>
      <c r="E50" t="s">
        <v>45</v>
      </c>
      <c r="F50" s="2">
        <v>4.5186642064858493E-2</v>
      </c>
      <c r="G50" s="2">
        <v>6.1774169967216226E-3</v>
      </c>
      <c r="H50" s="2">
        <v>3.6142957043005797E-2</v>
      </c>
      <c r="I50" t="s">
        <v>45</v>
      </c>
      <c r="J50" s="3">
        <f t="shared" si="2"/>
        <v>-3.6637356917306747E-2</v>
      </c>
      <c r="K50" s="3">
        <f t="shared" si="3"/>
        <v>-4.4194975725804705E-2</v>
      </c>
      <c r="L50" s="3">
        <f t="shared" si="4"/>
        <v>-9.2415462930153982E-3</v>
      </c>
      <c r="M50" t="s">
        <v>45</v>
      </c>
      <c r="N50" s="23">
        <f t="shared" si="5"/>
        <v>-0.16555191332248073</v>
      </c>
      <c r="O50" s="23">
        <f t="shared" si="6"/>
        <v>-2.730107942182855E-2</v>
      </c>
      <c r="P50" s="23">
        <f t="shared" si="7"/>
        <v>-3.3401681067940503E-2</v>
      </c>
    </row>
    <row r="51" spans="1:16">
      <c r="A51" t="s">
        <v>46</v>
      </c>
      <c r="B51" s="2">
        <v>6.8764693935103399E-2</v>
      </c>
      <c r="C51" s="2">
        <v>1.2086881267189572E-2</v>
      </c>
      <c r="D51" s="2">
        <v>5.3270839549786869E-2</v>
      </c>
      <c r="E51" t="s">
        <v>46</v>
      </c>
      <c r="F51" s="2">
        <v>6.317086931083446E-2</v>
      </c>
      <c r="G51" s="2">
        <v>1.3824180273408603E-2</v>
      </c>
      <c r="H51" s="2">
        <v>5.4905977312000823E-2</v>
      </c>
      <c r="I51" t="s">
        <v>46</v>
      </c>
      <c r="J51" s="3">
        <f t="shared" si="2"/>
        <v>8.8550698847348938E-2</v>
      </c>
      <c r="K51" s="3">
        <f t="shared" si="3"/>
        <v>-0.1256710323403985</v>
      </c>
      <c r="L51" s="3">
        <f t="shared" si="4"/>
        <v>-2.9780687682187213E-2</v>
      </c>
      <c r="M51" t="s">
        <v>46</v>
      </c>
      <c r="N51" s="23">
        <f t="shared" si="5"/>
        <v>0.55938246242689393</v>
      </c>
      <c r="O51" s="23">
        <f t="shared" si="6"/>
        <v>-0.17372990062190316</v>
      </c>
      <c r="P51" s="23">
        <f t="shared" si="7"/>
        <v>-0.16351377622139535</v>
      </c>
    </row>
    <row r="52" spans="1:16">
      <c r="A52" t="s">
        <v>47</v>
      </c>
      <c r="B52" s="2">
        <v>8.5306484500097916E-3</v>
      </c>
      <c r="C52" s="2">
        <v>2.1270456553673998E-3</v>
      </c>
      <c r="D52" s="2">
        <v>4.2519156948468383E-2</v>
      </c>
      <c r="E52" t="s">
        <v>47</v>
      </c>
      <c r="F52" s="2">
        <v>9.6187326504294634E-3</v>
      </c>
      <c r="G52" s="2">
        <v>2.650589388476537E-3</v>
      </c>
      <c r="H52" s="2">
        <v>4.3995955627376085E-2</v>
      </c>
      <c r="I52" t="s">
        <v>47</v>
      </c>
      <c r="J52" s="3">
        <f t="shared" si="2"/>
        <v>-0.11312136847582413</v>
      </c>
      <c r="K52" s="3">
        <f t="shared" si="3"/>
        <v>-0.19751974235815198</v>
      </c>
      <c r="L52" s="3">
        <f t="shared" si="4"/>
        <v>-3.3566691707198143E-2</v>
      </c>
      <c r="M52" t="s">
        <v>47</v>
      </c>
      <c r="N52" s="23">
        <f t="shared" si="5"/>
        <v>-0.10880842004196717</v>
      </c>
      <c r="O52" s="23">
        <f t="shared" si="6"/>
        <v>-5.2354373310913721E-2</v>
      </c>
      <c r="P52" s="23">
        <f t="shared" si="7"/>
        <v>-0.14767986789077023</v>
      </c>
    </row>
    <row r="53" spans="1:16" s="4" customFormat="1">
      <c r="A53" t="s">
        <v>48</v>
      </c>
      <c r="B53" s="2">
        <v>1.6473396521047037E-2</v>
      </c>
      <c r="C53" s="2">
        <v>9.4548771713606934E-3</v>
      </c>
      <c r="D53" s="2">
        <v>4.4328111895679465E-2</v>
      </c>
      <c r="E53" t="s">
        <v>48</v>
      </c>
      <c r="F53" s="2">
        <v>1.8510651971300741E-2</v>
      </c>
      <c r="G53" s="2">
        <v>1.1502135679835077E-2</v>
      </c>
      <c r="H53" s="2">
        <v>4.7035021408070761E-2</v>
      </c>
      <c r="I53" t="s">
        <v>48</v>
      </c>
      <c r="J53" s="3">
        <f t="shared" si="2"/>
        <v>-0.11005854647433828</v>
      </c>
      <c r="K53" s="3">
        <f t="shared" si="3"/>
        <v>-0.17798942435216852</v>
      </c>
      <c r="L53" s="3">
        <f t="shared" si="4"/>
        <v>-5.7550936118566674E-2</v>
      </c>
      <c r="M53" t="s">
        <v>48</v>
      </c>
      <c r="N53" s="23">
        <f t="shared" si="5"/>
        <v>-0.20372554502537041</v>
      </c>
      <c r="O53" s="23">
        <f t="shared" si="6"/>
        <v>-0.20472585084743838</v>
      </c>
      <c r="P53" s="23">
        <f t="shared" si="7"/>
        <v>-0.27069095123912967</v>
      </c>
    </row>
    <row r="54" spans="1:16">
      <c r="A54" t="s">
        <v>49</v>
      </c>
      <c r="B54" s="2">
        <v>9.9602845660060075E-3</v>
      </c>
      <c r="C54" s="2">
        <v>1.6067897892124615E-2</v>
      </c>
      <c r="D54" s="2">
        <v>5.3801925052150062E-2</v>
      </c>
      <c r="E54" t="s">
        <v>49</v>
      </c>
      <c r="F54" s="2">
        <v>1.7772923253808567E-2</v>
      </c>
      <c r="G54" s="2">
        <v>1.0709089244106185E-2</v>
      </c>
      <c r="H54" s="2">
        <v>6.2949021478087577E-2</v>
      </c>
      <c r="I54" t="s">
        <v>49</v>
      </c>
      <c r="J54" s="3">
        <f t="shared" si="2"/>
        <v>-0.43958096123148377</v>
      </c>
      <c r="K54" s="3">
        <f t="shared" si="3"/>
        <v>0.50039816887021316</v>
      </c>
      <c r="L54" s="3">
        <f t="shared" si="4"/>
        <v>-0.14530958879355416</v>
      </c>
      <c r="M54" t="s">
        <v>49</v>
      </c>
      <c r="N54" s="23">
        <f t="shared" si="5"/>
        <v>-0.781263868780256</v>
      </c>
      <c r="O54" s="23">
        <f t="shared" si="6"/>
        <v>0.53588086480184305</v>
      </c>
      <c r="P54" s="23">
        <f t="shared" si="7"/>
        <v>-0.91470964259375154</v>
      </c>
    </row>
  </sheetData>
  <mergeCells count="2">
    <mergeCell ref="N1:P1"/>
    <mergeCell ref="J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892B6-DEAD-45C1-99CB-9FD50E02325D}">
  <dimension ref="A1:AB54"/>
  <sheetViews>
    <sheetView tabSelected="1" zoomScale="70" zoomScaleNormal="70" workbookViewId="0">
      <selection activeCell="G51" sqref="A1:G51"/>
    </sheetView>
  </sheetViews>
  <sheetFormatPr defaultRowHeight="15.75"/>
  <cols>
    <col min="1" max="1" width="17.875" style="1" customWidth="1"/>
    <col min="2" max="2" width="20.375" style="1" customWidth="1"/>
    <col min="3" max="3" width="21" style="1" customWidth="1"/>
    <col min="4" max="5" width="18.625" style="1" customWidth="1"/>
    <col min="6" max="6" width="20.125" style="2" customWidth="1"/>
    <col min="7" max="7" width="23" style="5" customWidth="1"/>
    <col min="22" max="25" width="11"/>
    <col min="26" max="26" width="13.375" customWidth="1"/>
  </cols>
  <sheetData>
    <row r="1" spans="1:28" ht="93.75">
      <c r="A1" s="6" t="s">
        <v>51</v>
      </c>
      <c r="B1" s="6" t="s">
        <v>75</v>
      </c>
      <c r="C1" s="6" t="s">
        <v>76</v>
      </c>
      <c r="D1" s="6" t="s">
        <v>77</v>
      </c>
      <c r="E1" s="6" t="s">
        <v>78</v>
      </c>
      <c r="F1" s="13" t="s">
        <v>79</v>
      </c>
      <c r="G1" s="6" t="s">
        <v>80</v>
      </c>
      <c r="N1" t="s">
        <v>67</v>
      </c>
      <c r="R1" t="s">
        <v>68</v>
      </c>
      <c r="V1" s="31" t="s">
        <v>62</v>
      </c>
      <c r="W1" s="31"/>
      <c r="X1" s="31"/>
      <c r="Z1" s="31" t="s">
        <v>66</v>
      </c>
      <c r="AA1" s="31"/>
      <c r="AB1" s="31"/>
    </row>
    <row r="2" spans="1:28">
      <c r="A2" s="30" t="s">
        <v>0</v>
      </c>
      <c r="B2" s="2">
        <v>1.1566611319865061E-2</v>
      </c>
      <c r="C2" s="20">
        <v>2.092103838173421E-2</v>
      </c>
      <c r="D2" s="2">
        <v>1.0386534438689096E-3</v>
      </c>
      <c r="E2" s="19">
        <v>-1.5841391401948277E-2</v>
      </c>
      <c r="F2" s="2">
        <v>3.6971898378211116E-3</v>
      </c>
      <c r="G2" s="25">
        <v>2.9224215702589908E-2</v>
      </c>
      <c r="M2" t="s">
        <v>52</v>
      </c>
      <c r="N2" s="17" t="s">
        <v>57</v>
      </c>
      <c r="O2" s="17" t="s">
        <v>58</v>
      </c>
      <c r="P2" s="17" t="s">
        <v>59</v>
      </c>
      <c r="Q2" t="s">
        <v>52</v>
      </c>
      <c r="R2" s="17" t="s">
        <v>57</v>
      </c>
      <c r="S2" s="17" t="s">
        <v>58</v>
      </c>
      <c r="T2" s="17" t="s">
        <v>59</v>
      </c>
      <c r="U2" t="s">
        <v>52</v>
      </c>
      <c r="V2" s="17" t="s">
        <v>63</v>
      </c>
      <c r="W2" s="17" t="s">
        <v>64</v>
      </c>
      <c r="X2" s="17" t="s">
        <v>65</v>
      </c>
      <c r="Y2" t="s">
        <v>52</v>
      </c>
      <c r="Z2" s="17" t="s">
        <v>63</v>
      </c>
      <c r="AA2" s="17" t="s">
        <v>64</v>
      </c>
      <c r="AB2" s="17" t="s">
        <v>65</v>
      </c>
    </row>
    <row r="3" spans="1:28">
      <c r="A3" s="7" t="s">
        <v>1</v>
      </c>
      <c r="B3" s="2">
        <v>7.3978510093743843E-2</v>
      </c>
      <c r="C3" s="28">
        <v>-0.4502537561289377</v>
      </c>
      <c r="D3" s="2">
        <v>8.9446623555602678E-3</v>
      </c>
      <c r="E3" s="19">
        <v>-0.11300779885586534</v>
      </c>
      <c r="F3" s="2">
        <v>1.2855704138965031E-2</v>
      </c>
      <c r="G3" s="24">
        <v>-6.8418656134554279E-2</v>
      </c>
      <c r="M3" t="s">
        <v>0</v>
      </c>
      <c r="N3" s="2">
        <v>3.6971898378211116E-3</v>
      </c>
      <c r="O3" s="2">
        <v>1.0386534438689096E-3</v>
      </c>
      <c r="P3" s="2">
        <v>1.1566611319865061E-2</v>
      </c>
      <c r="Q3" t="s">
        <v>0</v>
      </c>
      <c r="R3" s="2">
        <v>3.4049476807952125E-3</v>
      </c>
      <c r="S3" s="2">
        <v>1.1970673578883923E-3</v>
      </c>
      <c r="T3" s="2">
        <v>1.1357400936047719E-2</v>
      </c>
      <c r="U3" t="s">
        <v>0</v>
      </c>
      <c r="V3" s="3">
        <f>(N3-R3)/R3</f>
        <v>8.5828677684012769E-2</v>
      </c>
      <c r="W3" s="3">
        <f t="shared" ref="W3:X10" si="0">(O3-S3)/S3</f>
        <v>-0.13233500435507853</v>
      </c>
      <c r="X3" s="3">
        <f t="shared" si="0"/>
        <v>1.8420621495655817E-2</v>
      </c>
      <c r="Y3" t="s">
        <v>0</v>
      </c>
      <c r="Z3" s="23">
        <f>(N3-R3)*100</f>
        <v>2.9224215702589908E-2</v>
      </c>
      <c r="AA3" s="23">
        <f t="shared" ref="AA3:AB10" si="1">(O3-S3)*100</f>
        <v>-1.5841391401948277E-2</v>
      </c>
      <c r="AB3" s="23">
        <f t="shared" si="1"/>
        <v>2.092103838173421E-2</v>
      </c>
    </row>
    <row r="4" spans="1:28">
      <c r="A4" s="7" t="s">
        <v>2</v>
      </c>
      <c r="B4" s="2">
        <v>1.8784216175136488E-2</v>
      </c>
      <c r="C4" s="18">
        <v>-9.2702129113859597E-2</v>
      </c>
      <c r="D4" s="2">
        <v>7.9748092617967035E-3</v>
      </c>
      <c r="E4" s="27">
        <v>-0.18131819745967007</v>
      </c>
      <c r="F4" s="2">
        <v>1.7220332770062689E-2</v>
      </c>
      <c r="G4" s="24">
        <v>-0.25719430694295214</v>
      </c>
      <c r="M4" t="s">
        <v>1</v>
      </c>
      <c r="N4" s="2">
        <v>1.2855704138965031E-2</v>
      </c>
      <c r="O4" s="2">
        <v>8.9446623555602678E-3</v>
      </c>
      <c r="P4" s="2">
        <v>7.3978510093743843E-2</v>
      </c>
      <c r="Q4" t="s">
        <v>1</v>
      </c>
      <c r="R4" s="2">
        <v>1.3539890700310574E-2</v>
      </c>
      <c r="S4" s="2">
        <v>1.0074740344118921E-2</v>
      </c>
      <c r="T4" s="2">
        <v>7.848104765503322E-2</v>
      </c>
      <c r="U4" t="s">
        <v>1</v>
      </c>
      <c r="V4" s="3">
        <f t="shared" ref="V4:V10" si="2">(N4-R4)/R4</f>
        <v>-5.0531173145278725E-2</v>
      </c>
      <c r="W4" s="3">
        <f t="shared" si="0"/>
        <v>-0.11216944059688157</v>
      </c>
      <c r="X4" s="3">
        <f t="shared" si="0"/>
        <v>-5.7371017536367148E-2</v>
      </c>
      <c r="Y4" t="s">
        <v>1</v>
      </c>
      <c r="Z4" s="23">
        <f t="shared" ref="Z4:Z10" si="3">(N4-R4)*100</f>
        <v>-6.8418656134554279E-2</v>
      </c>
      <c r="AA4" s="23">
        <f t="shared" si="1"/>
        <v>-0.11300779885586534</v>
      </c>
      <c r="AB4" s="23">
        <f t="shared" si="1"/>
        <v>-0.4502537561289377</v>
      </c>
    </row>
    <row r="5" spans="1:28">
      <c r="A5" s="7" t="s">
        <v>3</v>
      </c>
      <c r="B5" s="2">
        <v>1.7587062697461457E-2</v>
      </c>
      <c r="C5" s="18">
        <v>-9.0295215835852274E-2</v>
      </c>
      <c r="D5" s="2">
        <v>1.6933883936935527E-3</v>
      </c>
      <c r="E5" s="21">
        <v>3.8730867191560806E-3</v>
      </c>
      <c r="F5" s="2">
        <v>3.6157101682865673E-3</v>
      </c>
      <c r="G5" s="24">
        <v>-1.2943222807902536E-2</v>
      </c>
      <c r="M5" t="s">
        <v>2</v>
      </c>
      <c r="N5" s="2">
        <v>1.7220332770062689E-2</v>
      </c>
      <c r="O5" s="2">
        <v>7.9748092617967035E-3</v>
      </c>
      <c r="P5" s="2">
        <v>1.8784216175136488E-2</v>
      </c>
      <c r="Q5" t="s">
        <v>2</v>
      </c>
      <c r="R5" s="2">
        <v>1.979227583949221E-2</v>
      </c>
      <c r="S5" s="2">
        <v>9.7879912363934042E-3</v>
      </c>
      <c r="T5" s="2">
        <v>1.9711237466275084E-2</v>
      </c>
      <c r="U5" t="s">
        <v>2</v>
      </c>
      <c r="V5" s="3">
        <f t="shared" si="2"/>
        <v>-0.12994680805214096</v>
      </c>
      <c r="W5" s="3">
        <f t="shared" si="0"/>
        <v>-0.18524556579648171</v>
      </c>
      <c r="X5" s="3">
        <f t="shared" si="0"/>
        <v>-4.7030090968397179E-2</v>
      </c>
      <c r="Y5" t="s">
        <v>2</v>
      </c>
      <c r="Z5" s="23">
        <f t="shared" si="3"/>
        <v>-0.25719430694295214</v>
      </c>
      <c r="AA5" s="23">
        <f t="shared" si="1"/>
        <v>-0.18131819745967007</v>
      </c>
      <c r="AB5" s="23">
        <f t="shared" si="1"/>
        <v>-9.2702129113859597E-2</v>
      </c>
    </row>
    <row r="6" spans="1:28">
      <c r="A6" s="7" t="s">
        <v>4</v>
      </c>
      <c r="B6" s="2">
        <v>2.5947729699818636E-2</v>
      </c>
      <c r="C6" s="18">
        <v>-0.10093867979275722</v>
      </c>
      <c r="D6" s="2">
        <v>8.733840591230101E-3</v>
      </c>
      <c r="E6" s="27">
        <v>-0.21848386414635834</v>
      </c>
      <c r="F6" s="2">
        <v>5.0472435402846433E-2</v>
      </c>
      <c r="G6" s="24">
        <v>-0.15657205784585723</v>
      </c>
      <c r="M6" t="s">
        <v>3</v>
      </c>
      <c r="N6" s="2">
        <v>3.6157101682865673E-3</v>
      </c>
      <c r="O6" s="2">
        <v>1.6933883936935527E-3</v>
      </c>
      <c r="P6" s="2">
        <v>1.7587062697461457E-2</v>
      </c>
      <c r="Q6" t="s">
        <v>3</v>
      </c>
      <c r="R6" s="2">
        <v>3.7451423963655926E-3</v>
      </c>
      <c r="S6" s="2">
        <v>1.6546575265019919E-3</v>
      </c>
      <c r="T6" s="2">
        <v>1.849001485581998E-2</v>
      </c>
      <c r="U6" t="s">
        <v>3</v>
      </c>
      <c r="V6" s="3">
        <f t="shared" si="2"/>
        <v>-3.4560028533128825E-2</v>
      </c>
      <c r="W6" s="3">
        <f t="shared" si="0"/>
        <v>2.3407180380969415E-2</v>
      </c>
      <c r="X6" s="3">
        <f t="shared" si="0"/>
        <v>-4.8834582632815274E-2</v>
      </c>
      <c r="Y6" t="s">
        <v>3</v>
      </c>
      <c r="Z6" s="23">
        <f t="shared" si="3"/>
        <v>-1.2943222807902536E-2</v>
      </c>
      <c r="AA6" s="23">
        <f t="shared" si="1"/>
        <v>3.8730867191560806E-3</v>
      </c>
      <c r="AB6" s="23">
        <f t="shared" si="1"/>
        <v>-9.0295215835852274E-2</v>
      </c>
    </row>
    <row r="7" spans="1:28">
      <c r="A7" s="7" t="s">
        <v>5</v>
      </c>
      <c r="B7" s="2">
        <v>2.7826958896170328E-2</v>
      </c>
      <c r="C7" s="18">
        <v>-5.6137900824000317E-2</v>
      </c>
      <c r="D7" s="2">
        <v>1.1429278153585467E-2</v>
      </c>
      <c r="E7" s="19">
        <v>-7.4322635968746165E-2</v>
      </c>
      <c r="F7" s="2">
        <v>3.054570616675931E-2</v>
      </c>
      <c r="G7" s="25">
        <v>2.2363304156811786E-3</v>
      </c>
      <c r="M7" t="s">
        <v>4</v>
      </c>
      <c r="N7" s="2">
        <v>5.0472435402846433E-2</v>
      </c>
      <c r="O7" s="2">
        <v>8.733840591230101E-3</v>
      </c>
      <c r="P7" s="2">
        <v>2.5947729699818636E-2</v>
      </c>
      <c r="Q7" t="s">
        <v>4</v>
      </c>
      <c r="R7" s="2">
        <v>5.2038155981305005E-2</v>
      </c>
      <c r="S7" s="2">
        <v>1.0918679232693684E-2</v>
      </c>
      <c r="T7" s="2">
        <v>2.6957116497746209E-2</v>
      </c>
      <c r="U7" t="s">
        <v>4</v>
      </c>
      <c r="V7" s="3">
        <f t="shared" si="2"/>
        <v>-3.0087933535174961E-2</v>
      </c>
      <c r="W7" s="3">
        <f t="shared" si="0"/>
        <v>-0.20010100076221163</v>
      </c>
      <c r="X7" s="3">
        <f t="shared" si="0"/>
        <v>-3.7444167962547611E-2</v>
      </c>
      <c r="Y7" t="s">
        <v>4</v>
      </c>
      <c r="Z7" s="23">
        <f t="shared" si="3"/>
        <v>-0.15657205784585723</v>
      </c>
      <c r="AA7" s="23">
        <f t="shared" si="1"/>
        <v>-0.21848386414635834</v>
      </c>
      <c r="AB7" s="23">
        <f t="shared" si="1"/>
        <v>-0.10093867979275722</v>
      </c>
    </row>
    <row r="8" spans="1:28">
      <c r="A8" s="7" t="s">
        <v>6</v>
      </c>
      <c r="B8" s="2">
        <v>2.7388245710199568E-2</v>
      </c>
      <c r="C8" s="18">
        <v>-0.21377576894582134</v>
      </c>
      <c r="D8" s="2">
        <v>2.8010536463070768E-3</v>
      </c>
      <c r="E8" s="21">
        <v>-7.0377938726539149E-3</v>
      </c>
      <c r="F8" s="2">
        <v>4.5508830752938274E-2</v>
      </c>
      <c r="G8" s="26">
        <v>-0.34082585854771985</v>
      </c>
      <c r="M8" t="s">
        <v>5</v>
      </c>
      <c r="N8" s="2">
        <v>3.054570616675931E-2</v>
      </c>
      <c r="O8" s="2">
        <v>1.1429278153585467E-2</v>
      </c>
      <c r="P8" s="2">
        <v>2.7826958896170328E-2</v>
      </c>
      <c r="Q8" t="s">
        <v>5</v>
      </c>
      <c r="R8" s="2">
        <v>3.0523342862602498E-2</v>
      </c>
      <c r="S8" s="2">
        <v>1.2172504513272928E-2</v>
      </c>
      <c r="T8" s="2">
        <v>2.8388337904410331E-2</v>
      </c>
      <c r="U8" t="s">
        <v>5</v>
      </c>
      <c r="V8" s="3">
        <f t="shared" si="2"/>
        <v>7.3266235148220047E-4</v>
      </c>
      <c r="W8" s="3">
        <f t="shared" si="0"/>
        <v>-6.1057801118664275E-2</v>
      </c>
      <c r="X8" s="3">
        <f t="shared" si="0"/>
        <v>-1.9774986831926814E-2</v>
      </c>
      <c r="Y8" t="s">
        <v>5</v>
      </c>
      <c r="Z8" s="23">
        <f t="shared" si="3"/>
        <v>2.2363304156811786E-3</v>
      </c>
      <c r="AA8" s="23">
        <f t="shared" si="1"/>
        <v>-7.4322635968746165E-2</v>
      </c>
      <c r="AB8" s="23">
        <f t="shared" si="1"/>
        <v>-5.6137900824000317E-2</v>
      </c>
    </row>
    <row r="9" spans="1:28">
      <c r="A9" s="7" t="s">
        <v>7</v>
      </c>
      <c r="B9" s="2">
        <v>2.2851519303188229E-2</v>
      </c>
      <c r="C9" s="20">
        <v>0.19186131792620181</v>
      </c>
      <c r="D9" s="2">
        <v>2.8974449938176956E-3</v>
      </c>
      <c r="E9" s="19">
        <v>-1.7204547228561039E-2</v>
      </c>
      <c r="F9" s="2">
        <v>2.2470784343703476E-2</v>
      </c>
      <c r="G9" s="26">
        <v>-0.52793255253508575</v>
      </c>
      <c r="M9" t="s">
        <v>6</v>
      </c>
      <c r="N9" s="2">
        <v>4.5508830752938274E-2</v>
      </c>
      <c r="O9" s="2">
        <v>2.8010536463070768E-3</v>
      </c>
      <c r="P9" s="2">
        <v>2.7388245710199568E-2</v>
      </c>
      <c r="Q9" t="s">
        <v>6</v>
      </c>
      <c r="R9" s="2">
        <v>4.8917089338415473E-2</v>
      </c>
      <c r="S9" s="2">
        <v>2.871431585033616E-3</v>
      </c>
      <c r="T9" s="2">
        <v>2.9526003399657781E-2</v>
      </c>
      <c r="U9" t="s">
        <v>6</v>
      </c>
      <c r="V9" s="3">
        <f t="shared" si="2"/>
        <v>-6.9674190177145962E-2</v>
      </c>
      <c r="W9" s="3">
        <f t="shared" si="0"/>
        <v>-2.4509704181482433E-2</v>
      </c>
      <c r="X9" s="3">
        <f t="shared" si="0"/>
        <v>-7.2402541601109177E-2</v>
      </c>
      <c r="Y9" t="s">
        <v>6</v>
      </c>
      <c r="Z9" s="23">
        <f t="shared" si="3"/>
        <v>-0.34082585854771985</v>
      </c>
      <c r="AA9" s="23">
        <f t="shared" si="1"/>
        <v>-7.0377938726539149E-3</v>
      </c>
      <c r="AB9" s="23">
        <f t="shared" si="1"/>
        <v>-0.21377576894582134</v>
      </c>
    </row>
    <row r="10" spans="1:28">
      <c r="A10" s="7" t="s">
        <v>8</v>
      </c>
      <c r="B10" s="2">
        <v>1.4502551112902684E-2</v>
      </c>
      <c r="C10" s="18">
        <v>-4.9598943421292133E-3</v>
      </c>
      <c r="D10" s="2">
        <v>5.9511106057757264E-3</v>
      </c>
      <c r="E10" s="19">
        <v>-9.4636173751493344E-2</v>
      </c>
      <c r="F10" s="2">
        <v>1.658198231775667E-2</v>
      </c>
      <c r="G10" s="26">
        <v>-0.45208519600155839</v>
      </c>
      <c r="M10" t="s">
        <v>7</v>
      </c>
      <c r="N10" s="2">
        <v>2.2470784343703476E-2</v>
      </c>
      <c r="O10" s="2">
        <v>2.8974449938176956E-3</v>
      </c>
      <c r="P10" s="2">
        <v>2.2851519303188229E-2</v>
      </c>
      <c r="Q10" t="s">
        <v>7</v>
      </c>
      <c r="R10" s="2">
        <v>2.7750109869054334E-2</v>
      </c>
      <c r="S10" s="2">
        <v>3.0694904661033059E-3</v>
      </c>
      <c r="T10" s="2">
        <v>2.0932906123926211E-2</v>
      </c>
      <c r="U10" t="s">
        <v>7</v>
      </c>
      <c r="V10" s="3">
        <f t="shared" si="2"/>
        <v>-0.19024521165006711</v>
      </c>
      <c r="W10" s="3">
        <f t="shared" si="0"/>
        <v>-5.6050173208070181E-2</v>
      </c>
      <c r="X10" s="3">
        <f t="shared" si="0"/>
        <v>9.1655366335831046E-2</v>
      </c>
      <c r="Y10" t="s">
        <v>7</v>
      </c>
      <c r="Z10" s="23">
        <f t="shared" si="3"/>
        <v>-0.52793255253508575</v>
      </c>
      <c r="AA10" s="23">
        <f t="shared" si="1"/>
        <v>-1.7204547228561039E-2</v>
      </c>
      <c r="AB10" s="23">
        <f t="shared" si="1"/>
        <v>0.19186131792620181</v>
      </c>
    </row>
    <row r="11" spans="1:28">
      <c r="A11" s="7" t="s">
        <v>9</v>
      </c>
      <c r="B11" s="2">
        <v>1.5166932900088075E-2</v>
      </c>
      <c r="C11" s="18">
        <v>-2.519489317066876E-2</v>
      </c>
      <c r="D11" s="2">
        <v>2.1643810095164011E-3</v>
      </c>
      <c r="E11" s="19">
        <v>-1.7049309178770185E-2</v>
      </c>
      <c r="F11" s="2">
        <v>2.0417858326914139E-2</v>
      </c>
      <c r="G11" s="24">
        <v>-0.14198406132917041</v>
      </c>
      <c r="M11" t="s">
        <v>8</v>
      </c>
      <c r="N11" s="2">
        <v>1.658198231775667E-2</v>
      </c>
      <c r="O11" s="2">
        <v>5.9511106057757264E-3</v>
      </c>
      <c r="P11" s="2">
        <v>1.4502551112902684E-2</v>
      </c>
      <c r="Q11" t="s">
        <v>8</v>
      </c>
      <c r="R11" s="2">
        <v>2.1102834277772254E-2</v>
      </c>
      <c r="S11" s="2">
        <v>6.8974723432906598E-3</v>
      </c>
      <c r="T11" s="2">
        <v>1.4552150056323977E-2</v>
      </c>
      <c r="U11" t="s">
        <v>8</v>
      </c>
      <c r="V11" s="3">
        <f t="shared" ref="V11:V52" si="4">(N11-R11)/R11</f>
        <v>-0.21422961013238989</v>
      </c>
      <c r="W11" s="3">
        <f t="shared" ref="W11:W52" si="5">(O11-S11)/S11</f>
        <v>-0.13720413659004849</v>
      </c>
      <c r="X11" s="3">
        <f t="shared" ref="X11:X52" si="6">(P11-T11)/T11</f>
        <v>-3.4083584370226965E-3</v>
      </c>
      <c r="Y11" t="s">
        <v>8</v>
      </c>
      <c r="Z11" s="23">
        <f t="shared" ref="Z11:Z52" si="7">(N11-R11)*100</f>
        <v>-0.45208519600155839</v>
      </c>
      <c r="AA11" s="23">
        <f t="shared" ref="AA11:AA52" si="8">(O11-S11)*100</f>
        <v>-9.4636173751493344E-2</v>
      </c>
      <c r="AB11" s="23">
        <f t="shared" ref="AB11:AB52" si="9">(P11-T11)*100</f>
        <v>-4.9598943421292133E-3</v>
      </c>
    </row>
    <row r="12" spans="1:28">
      <c r="A12" s="7" t="s">
        <v>10</v>
      </c>
      <c r="B12" s="2">
        <v>4.5550036480152621E-2</v>
      </c>
      <c r="C12" s="20">
        <v>5.8488615090171447E-2</v>
      </c>
      <c r="D12" s="2">
        <v>7.2335742316693144E-3</v>
      </c>
      <c r="E12" s="27">
        <v>-0.19186624497826388</v>
      </c>
      <c r="F12" s="2">
        <v>5.7496221867462068E-2</v>
      </c>
      <c r="G12" s="26">
        <v>-1.222217488095003</v>
      </c>
      <c r="M12" t="s">
        <v>9</v>
      </c>
      <c r="N12" s="2">
        <v>2.0417858326914139E-2</v>
      </c>
      <c r="O12" s="2">
        <v>2.1643810095164011E-3</v>
      </c>
      <c r="P12" s="2">
        <v>1.5166932900088075E-2</v>
      </c>
      <c r="Q12" t="s">
        <v>9</v>
      </c>
      <c r="R12" s="2">
        <v>2.1837698940205843E-2</v>
      </c>
      <c r="S12" s="2">
        <v>2.3348741013041029E-3</v>
      </c>
      <c r="T12" s="2">
        <v>1.5418881831794762E-2</v>
      </c>
      <c r="U12" t="s">
        <v>9</v>
      </c>
      <c r="V12" s="3">
        <f t="shared" si="4"/>
        <v>-6.5017867366859161E-2</v>
      </c>
      <c r="W12" s="3">
        <f t="shared" si="5"/>
        <v>-7.3020250510499027E-2</v>
      </c>
      <c r="X12" s="3">
        <f t="shared" si="6"/>
        <v>-1.6340285531415911E-2</v>
      </c>
      <c r="Y12" t="s">
        <v>9</v>
      </c>
      <c r="Z12" s="23">
        <f t="shared" si="7"/>
        <v>-0.14198406132917041</v>
      </c>
      <c r="AA12" s="23">
        <f t="shared" si="8"/>
        <v>-1.7049309178770185E-2</v>
      </c>
      <c r="AB12" s="23">
        <f t="shared" si="9"/>
        <v>-2.519489317066876E-2</v>
      </c>
    </row>
    <row r="13" spans="1:28">
      <c r="A13" s="7" t="s">
        <v>11</v>
      </c>
      <c r="B13" s="2">
        <v>2.4812136561653639E-2</v>
      </c>
      <c r="C13" s="18">
        <v>-0.18505891521105947</v>
      </c>
      <c r="D13" s="2">
        <v>7.7982068609766947E-3</v>
      </c>
      <c r="E13" s="27">
        <v>-0.26639334305902562</v>
      </c>
      <c r="F13" s="2">
        <v>7.3363616314599664E-3</v>
      </c>
      <c r="G13" s="25">
        <v>1.0462225012600797E-2</v>
      </c>
      <c r="M13" t="s">
        <v>10</v>
      </c>
      <c r="N13" s="2">
        <v>5.7496221867462068E-2</v>
      </c>
      <c r="O13" s="2">
        <v>7.2335742316693144E-3</v>
      </c>
      <c r="P13" s="2">
        <v>4.5550036480152621E-2</v>
      </c>
      <c r="Q13" t="s">
        <v>10</v>
      </c>
      <c r="R13" s="2">
        <v>6.9718396748412098E-2</v>
      </c>
      <c r="S13" s="2">
        <v>9.1522366814519533E-3</v>
      </c>
      <c r="T13" s="2">
        <v>4.4965150329250907E-2</v>
      </c>
      <c r="U13" t="s">
        <v>10</v>
      </c>
      <c r="V13" s="3">
        <f t="shared" si="4"/>
        <v>-0.1753077444545281</v>
      </c>
      <c r="W13" s="3">
        <f t="shared" si="5"/>
        <v>-0.20963863988253562</v>
      </c>
      <c r="X13" s="3">
        <f t="shared" si="6"/>
        <v>1.3007543544700038E-2</v>
      </c>
      <c r="Y13" t="s">
        <v>10</v>
      </c>
      <c r="Z13" s="23">
        <f t="shared" si="7"/>
        <v>-1.222217488095003</v>
      </c>
      <c r="AA13" s="23">
        <f t="shared" si="8"/>
        <v>-0.19186624497826388</v>
      </c>
      <c r="AB13" s="23">
        <f t="shared" si="9"/>
        <v>5.8488615090171447E-2</v>
      </c>
    </row>
    <row r="14" spans="1:28">
      <c r="A14" s="7" t="s">
        <v>12</v>
      </c>
      <c r="B14" s="2">
        <v>2.8932417523009922E-2</v>
      </c>
      <c r="C14" s="18">
        <v>-0.15467052035957085</v>
      </c>
      <c r="D14" s="2">
        <v>6.0606587320021898E-3</v>
      </c>
      <c r="E14" s="19">
        <v>-5.0362988473909728E-2</v>
      </c>
      <c r="F14" s="2">
        <v>9.5508275431234094E-2</v>
      </c>
      <c r="G14" s="25">
        <v>0.20013621949645372</v>
      </c>
      <c r="M14" t="s">
        <v>11</v>
      </c>
      <c r="N14" s="2">
        <v>7.3363616314599664E-3</v>
      </c>
      <c r="O14" s="2">
        <v>7.7982068609766947E-3</v>
      </c>
      <c r="P14" s="2">
        <v>2.4812136561653639E-2</v>
      </c>
      <c r="Q14" t="s">
        <v>11</v>
      </c>
      <c r="R14" s="2">
        <v>7.2317393813339584E-3</v>
      </c>
      <c r="S14" s="2">
        <v>1.0462140291566951E-2</v>
      </c>
      <c r="T14" s="2">
        <v>2.6662725713764233E-2</v>
      </c>
      <c r="U14" t="s">
        <v>11</v>
      </c>
      <c r="V14" s="3">
        <f t="shared" si="4"/>
        <v>1.4467093545440997E-2</v>
      </c>
      <c r="W14" s="3">
        <f t="shared" si="5"/>
        <v>-0.25462604747687528</v>
      </c>
      <c r="X14" s="3">
        <f t="shared" si="6"/>
        <v>-6.9407350620392716E-2</v>
      </c>
      <c r="Y14" t="s">
        <v>11</v>
      </c>
      <c r="Z14" s="23">
        <f t="shared" si="7"/>
        <v>1.0462225012600797E-2</v>
      </c>
      <c r="AA14" s="23">
        <f t="shared" si="8"/>
        <v>-0.26639334305902562</v>
      </c>
      <c r="AB14" s="23">
        <f t="shared" si="9"/>
        <v>-0.18505891521105947</v>
      </c>
    </row>
    <row r="15" spans="1:28">
      <c r="A15" s="7" t="s">
        <v>13</v>
      </c>
      <c r="B15" s="2">
        <v>2.1035142246423898E-2</v>
      </c>
      <c r="C15" s="18">
        <v>-3.1736814653514356E-2</v>
      </c>
      <c r="D15" s="2">
        <v>4.0517100970361899E-3</v>
      </c>
      <c r="E15" s="19">
        <v>-3.7964160487062061E-2</v>
      </c>
      <c r="F15" s="2">
        <v>9.2545600628661517E-3</v>
      </c>
      <c r="G15" s="24">
        <v>-0.13133536429735526</v>
      </c>
      <c r="M15" t="s">
        <v>12</v>
      </c>
      <c r="N15" s="2">
        <v>9.5508275431234094E-2</v>
      </c>
      <c r="O15" s="2">
        <v>6.0606587320021898E-3</v>
      </c>
      <c r="P15" s="2">
        <v>2.8932417523009922E-2</v>
      </c>
      <c r="Q15" t="s">
        <v>12</v>
      </c>
      <c r="R15" s="2">
        <v>9.3506913236269557E-2</v>
      </c>
      <c r="S15" s="2">
        <v>6.5642886167412871E-3</v>
      </c>
      <c r="T15" s="2">
        <v>3.0479122726605631E-2</v>
      </c>
      <c r="U15" t="s">
        <v>12</v>
      </c>
      <c r="V15" s="3">
        <f t="shared" si="4"/>
        <v>2.1403360732351141E-2</v>
      </c>
      <c r="W15" s="3">
        <f t="shared" si="5"/>
        <v>-7.6722690628602278E-2</v>
      </c>
      <c r="X15" s="3">
        <f t="shared" si="6"/>
        <v>-5.0746381956904854E-2</v>
      </c>
      <c r="Y15" t="s">
        <v>12</v>
      </c>
      <c r="Z15" s="23">
        <f t="shared" si="7"/>
        <v>0.20013621949645372</v>
      </c>
      <c r="AA15" s="23">
        <f t="shared" si="8"/>
        <v>-5.0362988473909728E-2</v>
      </c>
      <c r="AB15" s="23">
        <f t="shared" si="9"/>
        <v>-0.15467052035957085</v>
      </c>
    </row>
    <row r="16" spans="1:28">
      <c r="A16" s="7" t="s">
        <v>14</v>
      </c>
      <c r="B16" s="2">
        <v>3.1198750324563828E-2</v>
      </c>
      <c r="C16" s="28">
        <v>-0.29173149628218853</v>
      </c>
      <c r="D16" s="2">
        <v>4.1487633071169523E-3</v>
      </c>
      <c r="E16" s="19">
        <v>-9.565901797594567E-2</v>
      </c>
      <c r="F16" s="2">
        <v>9.980023619870845E-3</v>
      </c>
      <c r="G16" s="24">
        <v>-0.1673417804581207</v>
      </c>
      <c r="M16" t="s">
        <v>13</v>
      </c>
      <c r="N16" s="2">
        <v>9.2545600628661517E-3</v>
      </c>
      <c r="O16" s="2">
        <v>4.0517100970361899E-3</v>
      </c>
      <c r="P16" s="2">
        <v>2.1035142246423898E-2</v>
      </c>
      <c r="Q16" t="s">
        <v>13</v>
      </c>
      <c r="R16" s="2">
        <v>1.0567913705839704E-2</v>
      </c>
      <c r="S16" s="2">
        <v>4.4313517019068105E-3</v>
      </c>
      <c r="T16" s="2">
        <v>2.1352510392959042E-2</v>
      </c>
      <c r="U16" t="s">
        <v>13</v>
      </c>
      <c r="V16" s="3">
        <f t="shared" si="4"/>
        <v>-0.12427747609708517</v>
      </c>
      <c r="W16" s="3">
        <f t="shared" si="5"/>
        <v>-8.5671738649690299E-2</v>
      </c>
      <c r="X16" s="3">
        <f t="shared" si="6"/>
        <v>-1.4863270907939482E-2</v>
      </c>
      <c r="Y16" t="s">
        <v>13</v>
      </c>
      <c r="Z16" s="23">
        <f t="shared" si="7"/>
        <v>-0.13133536429735526</v>
      </c>
      <c r="AA16" s="23">
        <f t="shared" si="8"/>
        <v>-3.7964160487062061E-2</v>
      </c>
      <c r="AB16" s="23">
        <f t="shared" si="9"/>
        <v>-3.1736814653514356E-2</v>
      </c>
    </row>
    <row r="17" spans="1:28">
      <c r="A17" s="7" t="s">
        <v>15</v>
      </c>
      <c r="B17" s="2">
        <v>2.2372873811984405E-2</v>
      </c>
      <c r="C17" s="18">
        <v>-0.17818539477940964</v>
      </c>
      <c r="D17" s="2">
        <v>3.0882957716636228E-3</v>
      </c>
      <c r="E17" s="19">
        <v>-4.7236508130878326E-2</v>
      </c>
      <c r="F17" s="2">
        <v>4.6699983726290108E-3</v>
      </c>
      <c r="G17" s="24">
        <v>-7.9102316297700606E-2</v>
      </c>
      <c r="M17" t="s">
        <v>14</v>
      </c>
      <c r="N17" s="2">
        <v>9.980023619870845E-3</v>
      </c>
      <c r="O17" s="2">
        <v>4.1487633071169523E-3</v>
      </c>
      <c r="P17" s="2">
        <v>3.1198750324563828E-2</v>
      </c>
      <c r="Q17" t="s">
        <v>14</v>
      </c>
      <c r="R17" s="2">
        <v>1.1653441424452052E-2</v>
      </c>
      <c r="S17" s="2">
        <v>5.105353486876409E-3</v>
      </c>
      <c r="T17" s="2">
        <v>3.4116065287385713E-2</v>
      </c>
      <c r="U17" t="s">
        <v>14</v>
      </c>
      <c r="V17" s="3">
        <f t="shared" si="4"/>
        <v>-0.14359859406594921</v>
      </c>
      <c r="W17" s="3">
        <f t="shared" si="5"/>
        <v>-0.18737001898466465</v>
      </c>
      <c r="X17" s="3">
        <f t="shared" si="6"/>
        <v>-8.5511472036622918E-2</v>
      </c>
      <c r="Y17" t="s">
        <v>14</v>
      </c>
      <c r="Z17" s="23">
        <f t="shared" si="7"/>
        <v>-0.1673417804581207</v>
      </c>
      <c r="AA17" s="23">
        <f t="shared" si="8"/>
        <v>-9.565901797594567E-2</v>
      </c>
      <c r="AB17" s="23">
        <f t="shared" si="9"/>
        <v>-0.29173149628218853</v>
      </c>
    </row>
    <row r="18" spans="1:28">
      <c r="A18" s="7" t="s">
        <v>16</v>
      </c>
      <c r="B18" s="2">
        <v>2.1132928245341184E-2</v>
      </c>
      <c r="C18" s="18">
        <v>-0.23337061505597292</v>
      </c>
      <c r="D18" s="2">
        <v>1.8255118465476134E-3</v>
      </c>
      <c r="E18" s="19">
        <v>-4.5834636903688664E-2</v>
      </c>
      <c r="F18" s="2">
        <v>1.0073523266740455E-2</v>
      </c>
      <c r="G18" s="24">
        <v>-0.11805555212818283</v>
      </c>
      <c r="M18" t="s">
        <v>15</v>
      </c>
      <c r="N18" s="2">
        <v>4.6699983726290108E-3</v>
      </c>
      <c r="O18" s="2">
        <v>3.0882957716636228E-3</v>
      </c>
      <c r="P18" s="2">
        <v>2.2372873811984405E-2</v>
      </c>
      <c r="Q18" t="s">
        <v>15</v>
      </c>
      <c r="R18" s="2">
        <v>5.4610215356060169E-3</v>
      </c>
      <c r="S18" s="2">
        <v>3.560660852972406E-3</v>
      </c>
      <c r="T18" s="2">
        <v>2.4154727759778501E-2</v>
      </c>
      <c r="U18" t="s">
        <v>15</v>
      </c>
      <c r="V18" s="3">
        <f t="shared" si="4"/>
        <v>-0.14484893674553606</v>
      </c>
      <c r="W18" s="3">
        <f t="shared" si="5"/>
        <v>-0.13266219413018721</v>
      </c>
      <c r="X18" s="3">
        <f t="shared" si="6"/>
        <v>-7.376833080111006E-2</v>
      </c>
      <c r="Y18" t="s">
        <v>15</v>
      </c>
      <c r="Z18" s="23">
        <f t="shared" si="7"/>
        <v>-7.9102316297700606E-2</v>
      </c>
      <c r="AA18" s="23">
        <f t="shared" si="8"/>
        <v>-4.7236508130878326E-2</v>
      </c>
      <c r="AB18" s="23">
        <f t="shared" si="9"/>
        <v>-0.17818539477940964</v>
      </c>
    </row>
    <row r="19" spans="1:28">
      <c r="A19" s="7" t="s">
        <v>17</v>
      </c>
      <c r="B19" s="2">
        <v>1.8712528486362998E-2</v>
      </c>
      <c r="C19" s="20">
        <v>1.9371989959734645E-2</v>
      </c>
      <c r="D19" s="2">
        <v>4.9983883398505517E-3</v>
      </c>
      <c r="E19" s="19">
        <v>-1.3513457962044222E-2</v>
      </c>
      <c r="F19" s="2">
        <v>1.1358509108910529E-2</v>
      </c>
      <c r="G19" s="24">
        <v>-0.26483249236786011</v>
      </c>
      <c r="M19" t="s">
        <v>16</v>
      </c>
      <c r="N19" s="2">
        <v>1.0073523266740455E-2</v>
      </c>
      <c r="O19" s="2">
        <v>1.8255118465476134E-3</v>
      </c>
      <c r="P19" s="2">
        <v>2.1132928245341184E-2</v>
      </c>
      <c r="Q19" t="s">
        <v>16</v>
      </c>
      <c r="R19" s="2">
        <v>1.1254078788022284E-2</v>
      </c>
      <c r="S19" s="2">
        <v>2.2838582155845001E-3</v>
      </c>
      <c r="T19" s="2">
        <v>2.3466634395900913E-2</v>
      </c>
      <c r="U19" t="s">
        <v>16</v>
      </c>
      <c r="V19" s="3">
        <f t="shared" si="4"/>
        <v>-0.1049002360404917</v>
      </c>
      <c r="W19" s="3">
        <f t="shared" si="5"/>
        <v>-0.20068950248716891</v>
      </c>
      <c r="X19" s="3">
        <f t="shared" si="6"/>
        <v>-9.9447842037687972E-2</v>
      </c>
      <c r="Y19" t="s">
        <v>16</v>
      </c>
      <c r="Z19" s="23">
        <f t="shared" si="7"/>
        <v>-0.11805555212818283</v>
      </c>
      <c r="AA19" s="23">
        <f t="shared" si="8"/>
        <v>-4.5834636903688664E-2</v>
      </c>
      <c r="AB19" s="23">
        <f t="shared" si="9"/>
        <v>-0.23337061505597292</v>
      </c>
    </row>
    <row r="20" spans="1:28">
      <c r="A20" s="7" t="s">
        <v>18</v>
      </c>
      <c r="B20" s="2">
        <v>3.9820507774850605E-2</v>
      </c>
      <c r="C20" s="20">
        <v>5.6216710342851112E-2</v>
      </c>
      <c r="D20" s="2">
        <v>4.0651304375763026E-3</v>
      </c>
      <c r="E20" s="21">
        <v>-5.218866768054789E-3</v>
      </c>
      <c r="F20" s="2">
        <v>6.0555283364389896E-3</v>
      </c>
      <c r="G20" s="24">
        <v>-9.7184230043764225E-2</v>
      </c>
      <c r="M20" t="s">
        <v>17</v>
      </c>
      <c r="N20" s="2">
        <v>1.1358509108910529E-2</v>
      </c>
      <c r="O20" s="2">
        <v>4.9983883398505517E-3</v>
      </c>
      <c r="P20" s="2">
        <v>1.8712528486362998E-2</v>
      </c>
      <c r="Q20" t="s">
        <v>17</v>
      </c>
      <c r="R20" s="2">
        <v>1.400683403258913E-2</v>
      </c>
      <c r="S20" s="2">
        <v>5.1335229194709939E-3</v>
      </c>
      <c r="T20" s="2">
        <v>1.8518808586765651E-2</v>
      </c>
      <c r="U20" t="s">
        <v>17</v>
      </c>
      <c r="V20" s="3">
        <f t="shared" si="4"/>
        <v>-0.18907377052636246</v>
      </c>
      <c r="W20" s="3">
        <f t="shared" si="5"/>
        <v>-2.6323945902313756E-2</v>
      </c>
      <c r="X20" s="3">
        <f t="shared" si="6"/>
        <v>1.0460710724975425E-2</v>
      </c>
      <c r="Y20" t="s">
        <v>17</v>
      </c>
      <c r="Z20" s="23">
        <f t="shared" si="7"/>
        <v>-0.26483249236786011</v>
      </c>
      <c r="AA20" s="23">
        <f t="shared" si="8"/>
        <v>-1.3513457962044222E-2</v>
      </c>
      <c r="AB20" s="23">
        <f t="shared" si="9"/>
        <v>1.9371989959734645E-2</v>
      </c>
    </row>
    <row r="21" spans="1:28">
      <c r="A21" s="7" t="s">
        <v>19</v>
      </c>
      <c r="B21" s="2">
        <v>2.1489484662275342E-2</v>
      </c>
      <c r="C21" s="28">
        <v>-0.30483409139298656</v>
      </c>
      <c r="D21" s="2">
        <v>3.4613905853044997E-3</v>
      </c>
      <c r="E21" s="21">
        <v>3.3825732584505212E-2</v>
      </c>
      <c r="F21" s="2">
        <v>8.1348655662924971E-2</v>
      </c>
      <c r="G21" s="26">
        <v>-0.72216181663996992</v>
      </c>
      <c r="M21" t="s">
        <v>18</v>
      </c>
      <c r="N21" s="2">
        <v>6.0555283364389896E-3</v>
      </c>
      <c r="O21" s="2">
        <v>4.0651304375763026E-3</v>
      </c>
      <c r="P21" s="2">
        <v>3.9820507774850605E-2</v>
      </c>
      <c r="Q21" t="s">
        <v>18</v>
      </c>
      <c r="R21" s="2">
        <v>7.027370636876632E-3</v>
      </c>
      <c r="S21" s="2">
        <v>4.1173191052568505E-3</v>
      </c>
      <c r="T21" s="2">
        <v>3.9258340671422094E-2</v>
      </c>
      <c r="U21" t="s">
        <v>18</v>
      </c>
      <c r="V21" s="3">
        <f t="shared" si="4"/>
        <v>-0.13829387272358029</v>
      </c>
      <c r="W21" s="3">
        <f t="shared" si="5"/>
        <v>-1.267540026565228E-2</v>
      </c>
      <c r="X21" s="3">
        <f t="shared" si="6"/>
        <v>1.4319685799602268E-2</v>
      </c>
      <c r="Y21" t="s">
        <v>18</v>
      </c>
      <c r="Z21" s="23">
        <f t="shared" si="7"/>
        <v>-9.7184230043764225E-2</v>
      </c>
      <c r="AA21" s="23">
        <f t="shared" si="8"/>
        <v>-5.218866768054789E-3</v>
      </c>
      <c r="AB21" s="23">
        <f t="shared" si="9"/>
        <v>5.6216710342851112E-2</v>
      </c>
    </row>
    <row r="22" spans="1:28">
      <c r="A22" s="29" t="s">
        <v>20</v>
      </c>
      <c r="B22" s="2">
        <v>4.963364285578388E-2</v>
      </c>
      <c r="C22" s="20">
        <v>5.6583565199903874E-2</v>
      </c>
      <c r="D22" s="2">
        <v>8.9586921641241213E-3</v>
      </c>
      <c r="E22" s="21">
        <v>7.4219568347868789E-2</v>
      </c>
      <c r="F22" s="2">
        <v>0.10348782596011835</v>
      </c>
      <c r="G22" s="25">
        <v>0.1915742611570001</v>
      </c>
      <c r="M22" t="s">
        <v>19</v>
      </c>
      <c r="N22" s="2">
        <v>8.1348655662924971E-2</v>
      </c>
      <c r="O22" s="2">
        <v>3.4613905853044997E-3</v>
      </c>
      <c r="P22" s="2">
        <v>2.1489484662275342E-2</v>
      </c>
      <c r="Q22" t="s">
        <v>19</v>
      </c>
      <c r="R22" s="2">
        <v>8.8570273829324669E-2</v>
      </c>
      <c r="S22" s="2">
        <v>3.1231332594594476E-3</v>
      </c>
      <c r="T22" s="2">
        <v>2.4537825576205208E-2</v>
      </c>
      <c r="U22" t="s">
        <v>19</v>
      </c>
      <c r="V22" s="3">
        <f t="shared" si="4"/>
        <v>-8.1535461664212425E-2</v>
      </c>
      <c r="W22" s="3">
        <f t="shared" si="5"/>
        <v>0.10830704223731963</v>
      </c>
      <c r="X22" s="3">
        <f t="shared" si="6"/>
        <v>-0.12423027885917894</v>
      </c>
      <c r="Y22" t="s">
        <v>19</v>
      </c>
      <c r="Z22" s="23">
        <f t="shared" si="7"/>
        <v>-0.72216181663996992</v>
      </c>
      <c r="AA22" s="23">
        <f t="shared" si="8"/>
        <v>3.3825732584505212E-2</v>
      </c>
      <c r="AB22" s="23">
        <f t="shared" si="9"/>
        <v>-0.30483409139298656</v>
      </c>
    </row>
    <row r="23" spans="1:28">
      <c r="A23" s="7" t="s">
        <v>21</v>
      </c>
      <c r="B23" s="2">
        <v>2.2059996211964368E-2</v>
      </c>
      <c r="C23" s="18">
        <v>-7.8129492442357423E-3</v>
      </c>
      <c r="D23" s="2">
        <v>4.0135690008900656E-3</v>
      </c>
      <c r="E23" s="19">
        <v>-4.0864509052275684E-2</v>
      </c>
      <c r="F23" s="2">
        <v>1.3509745086591878E-2</v>
      </c>
      <c r="G23" s="24">
        <v>-7.9878798015809049E-2</v>
      </c>
      <c r="M23" t="s">
        <v>20</v>
      </c>
      <c r="N23" s="2">
        <v>0.10348782596011835</v>
      </c>
      <c r="O23" s="2">
        <v>8.9586921641241213E-3</v>
      </c>
      <c r="P23" s="2">
        <v>4.963364285578388E-2</v>
      </c>
      <c r="Q23" t="s">
        <v>20</v>
      </c>
      <c r="R23" s="2">
        <v>0.10157208334854835</v>
      </c>
      <c r="S23" s="2">
        <v>8.2164964806454334E-3</v>
      </c>
      <c r="T23" s="2">
        <v>4.9067807203784841E-2</v>
      </c>
      <c r="U23" t="s">
        <v>20</v>
      </c>
      <c r="V23" s="3">
        <f t="shared" si="4"/>
        <v>1.8860916783562071E-2</v>
      </c>
      <c r="W23" s="3">
        <f t="shared" si="5"/>
        <v>9.0329946008859713E-2</v>
      </c>
      <c r="X23" s="3">
        <f t="shared" si="6"/>
        <v>1.1531708552800238E-2</v>
      </c>
      <c r="Y23" t="s">
        <v>20</v>
      </c>
      <c r="Z23" s="23">
        <f t="shared" si="7"/>
        <v>0.1915742611570001</v>
      </c>
      <c r="AA23" s="23">
        <f t="shared" si="8"/>
        <v>7.4219568347868789E-2</v>
      </c>
      <c r="AB23" s="23">
        <f t="shared" si="9"/>
        <v>5.6583565199903874E-2</v>
      </c>
    </row>
    <row r="24" spans="1:28">
      <c r="A24" s="7" t="s">
        <v>22</v>
      </c>
      <c r="B24" s="2">
        <v>2.6697981839065632E-2</v>
      </c>
      <c r="C24" s="18">
        <v>-7.6430978796321325E-2</v>
      </c>
      <c r="D24" s="2">
        <v>6.7577659705047206E-3</v>
      </c>
      <c r="E24" s="19">
        <v>-0.14173917270379788</v>
      </c>
      <c r="F24" s="2">
        <v>3.5408395783372446E-2</v>
      </c>
      <c r="G24" s="24">
        <v>-9.1317548420845329E-2</v>
      </c>
      <c r="M24" t="s">
        <v>21</v>
      </c>
      <c r="N24" s="2">
        <v>1.3509745086591878E-2</v>
      </c>
      <c r="O24" s="2">
        <v>4.0135690008900656E-3</v>
      </c>
      <c r="P24" s="2">
        <v>2.2059996211964368E-2</v>
      </c>
      <c r="Q24" t="s">
        <v>21</v>
      </c>
      <c r="R24" s="2">
        <v>1.4308533066749968E-2</v>
      </c>
      <c r="S24" s="2">
        <v>4.4222140914128225E-3</v>
      </c>
      <c r="T24" s="2">
        <v>2.2138125704406725E-2</v>
      </c>
      <c r="U24" t="s">
        <v>21</v>
      </c>
      <c r="V24" s="3">
        <f t="shared" si="4"/>
        <v>-5.582598694301559E-2</v>
      </c>
      <c r="W24" s="3">
        <f t="shared" si="5"/>
        <v>-9.240735117647858E-2</v>
      </c>
      <c r="X24" s="3">
        <f t="shared" si="6"/>
        <v>-3.5291827991926743E-3</v>
      </c>
      <c r="Y24" t="s">
        <v>21</v>
      </c>
      <c r="Z24" s="23">
        <f t="shared" si="7"/>
        <v>-7.9878798015809049E-2</v>
      </c>
      <c r="AA24" s="23">
        <f t="shared" si="8"/>
        <v>-4.0864509052275684E-2</v>
      </c>
      <c r="AB24" s="23">
        <f t="shared" si="9"/>
        <v>-7.8129492442357423E-3</v>
      </c>
    </row>
    <row r="25" spans="1:28">
      <c r="A25" s="30" t="s">
        <v>23</v>
      </c>
      <c r="B25" s="2">
        <v>1.2749560853610052E-2</v>
      </c>
      <c r="C25" s="18">
        <v>-0.14855623235955576</v>
      </c>
      <c r="D25" s="2">
        <v>8.3193768129615397E-4</v>
      </c>
      <c r="E25" s="19">
        <v>-3.8697958181719089E-2</v>
      </c>
      <c r="F25" s="2">
        <v>2.6730531267604714E-3</v>
      </c>
      <c r="G25" s="24">
        <v>-2.9838704547988745E-2</v>
      </c>
      <c r="M25" t="s">
        <v>22</v>
      </c>
      <c r="N25" s="2">
        <v>3.5408395783372446E-2</v>
      </c>
      <c r="O25" s="2">
        <v>6.7577659705047206E-3</v>
      </c>
      <c r="P25" s="2">
        <v>2.6697981839065632E-2</v>
      </c>
      <c r="Q25" t="s">
        <v>22</v>
      </c>
      <c r="R25" s="2">
        <v>3.6321571267580899E-2</v>
      </c>
      <c r="S25" s="2">
        <v>8.1751576975426996E-3</v>
      </c>
      <c r="T25" s="2">
        <v>2.7462291627028845E-2</v>
      </c>
      <c r="U25" t="s">
        <v>22</v>
      </c>
      <c r="V25" s="3">
        <f t="shared" si="4"/>
        <v>-2.5141409149981218E-2</v>
      </c>
      <c r="W25" s="3">
        <f t="shared" si="5"/>
        <v>-0.17337790651598323</v>
      </c>
      <c r="X25" s="3">
        <f t="shared" si="6"/>
        <v>-2.7831245780340005E-2</v>
      </c>
      <c r="Y25" t="s">
        <v>22</v>
      </c>
      <c r="Z25" s="23">
        <f t="shared" si="7"/>
        <v>-9.1317548420845329E-2</v>
      </c>
      <c r="AA25" s="23">
        <f t="shared" si="8"/>
        <v>-0.14173917270379788</v>
      </c>
      <c r="AB25" s="23">
        <f t="shared" si="9"/>
        <v>-7.6430978796321325E-2</v>
      </c>
    </row>
    <row r="26" spans="1:28">
      <c r="A26" s="7" t="s">
        <v>24</v>
      </c>
      <c r="B26" s="2">
        <v>2.0200320380930326E-2</v>
      </c>
      <c r="C26" s="20">
        <v>8.8182948866333266E-2</v>
      </c>
      <c r="D26" s="2">
        <v>2.1141181818192284E-3</v>
      </c>
      <c r="E26" s="19">
        <v>-2.4206552178950146E-2</v>
      </c>
      <c r="F26" s="2">
        <v>1.2371165347937443E-2</v>
      </c>
      <c r="G26" s="24">
        <v>-0.2803086657423069</v>
      </c>
      <c r="M26" t="s">
        <v>23</v>
      </c>
      <c r="N26" s="2">
        <v>2.6730531267604714E-3</v>
      </c>
      <c r="O26" s="2">
        <v>8.3193768129615397E-4</v>
      </c>
      <c r="P26" s="2">
        <v>1.2749560853610052E-2</v>
      </c>
      <c r="Q26" t="s">
        <v>23</v>
      </c>
      <c r="R26" s="2">
        <v>2.9714401722403588E-3</v>
      </c>
      <c r="S26" s="2">
        <v>1.2189172631133448E-3</v>
      </c>
      <c r="T26" s="2">
        <v>1.423512317720561E-2</v>
      </c>
      <c r="U26" t="s">
        <v>23</v>
      </c>
      <c r="V26" s="3">
        <f t="shared" si="4"/>
        <v>-0.10041832518368167</v>
      </c>
      <c r="W26" s="3">
        <f t="shared" si="5"/>
        <v>-0.31747813697278515</v>
      </c>
      <c r="X26" s="3">
        <f t="shared" si="6"/>
        <v>-0.10435893705327087</v>
      </c>
      <c r="Y26" t="s">
        <v>23</v>
      </c>
      <c r="Z26" s="23">
        <f t="shared" si="7"/>
        <v>-2.9838704547988745E-2</v>
      </c>
      <c r="AA26" s="23">
        <f t="shared" si="8"/>
        <v>-3.8697958181719089E-2</v>
      </c>
      <c r="AB26" s="23">
        <f t="shared" si="9"/>
        <v>-0.14855623235955576</v>
      </c>
    </row>
    <row r="27" spans="1:28">
      <c r="A27" s="7" t="s">
        <v>25</v>
      </c>
      <c r="B27" s="2">
        <v>4.8628874841183042E-2</v>
      </c>
      <c r="C27" s="28">
        <v>-0.43605692132587526</v>
      </c>
      <c r="D27" s="2">
        <v>1.1711165758738672E-2</v>
      </c>
      <c r="E27" s="27">
        <v>-0.17195267611316045</v>
      </c>
      <c r="F27" s="2">
        <v>8.2129662261189364E-3</v>
      </c>
      <c r="G27" s="24">
        <v>-2.0904826200656042E-2</v>
      </c>
      <c r="M27" t="s">
        <v>24</v>
      </c>
      <c r="N27" s="2">
        <v>1.2371165347937443E-2</v>
      </c>
      <c r="O27" s="2">
        <v>2.1141181818192284E-3</v>
      </c>
      <c r="P27" s="2">
        <v>2.0200320380930326E-2</v>
      </c>
      <c r="Q27" t="s">
        <v>24</v>
      </c>
      <c r="R27" s="2">
        <v>1.5174252005360512E-2</v>
      </c>
      <c r="S27" s="2">
        <v>2.3561837036087298E-3</v>
      </c>
      <c r="T27" s="2">
        <v>1.9318490892266994E-2</v>
      </c>
      <c r="U27" t="s">
        <v>24</v>
      </c>
      <c r="V27" s="3">
        <f t="shared" si="4"/>
        <v>-0.18472651280819907</v>
      </c>
      <c r="W27" s="3">
        <f t="shared" si="5"/>
        <v>-0.10273626857649257</v>
      </c>
      <c r="X27" s="3">
        <f t="shared" si="6"/>
        <v>4.5646913808175385E-2</v>
      </c>
      <c r="Y27" t="s">
        <v>24</v>
      </c>
      <c r="Z27" s="23">
        <f t="shared" si="7"/>
        <v>-0.2803086657423069</v>
      </c>
      <c r="AA27" s="23">
        <f t="shared" si="8"/>
        <v>-2.4206552178950146E-2</v>
      </c>
      <c r="AB27" s="23">
        <f t="shared" si="9"/>
        <v>8.8182948866333266E-2</v>
      </c>
    </row>
    <row r="28" spans="1:28">
      <c r="A28" s="7" t="s">
        <v>26</v>
      </c>
      <c r="B28" s="2">
        <v>2.6534366800373979E-2</v>
      </c>
      <c r="C28" s="18">
        <v>-6.6663956209759082E-2</v>
      </c>
      <c r="D28" s="2">
        <v>3.0343852312064152E-3</v>
      </c>
      <c r="E28" s="27">
        <v>-0.19257498649988741</v>
      </c>
      <c r="F28" s="2">
        <v>6.9048600429605948E-3</v>
      </c>
      <c r="G28" s="25">
        <v>1.3290210825343558E-2</v>
      </c>
      <c r="M28" t="s">
        <v>25</v>
      </c>
      <c r="N28" s="2">
        <v>8.2129662261189364E-3</v>
      </c>
      <c r="O28" s="2">
        <v>1.1711165758738672E-2</v>
      </c>
      <c r="P28" s="2">
        <v>4.8628874841183042E-2</v>
      </c>
      <c r="Q28" t="s">
        <v>25</v>
      </c>
      <c r="R28" s="2">
        <v>8.4220144881254969E-3</v>
      </c>
      <c r="S28" s="2">
        <v>1.3430692519870276E-2</v>
      </c>
      <c r="T28" s="2">
        <v>5.2989444054441795E-2</v>
      </c>
      <c r="U28" t="s">
        <v>25</v>
      </c>
      <c r="V28" s="3">
        <f t="shared" si="4"/>
        <v>-2.4821645973336325E-2</v>
      </c>
      <c r="W28" s="3">
        <f t="shared" si="5"/>
        <v>-0.12802964244677781</v>
      </c>
      <c r="X28" s="3">
        <f t="shared" si="6"/>
        <v>-8.2291280670517469E-2</v>
      </c>
      <c r="Y28" t="s">
        <v>25</v>
      </c>
      <c r="Z28" s="23">
        <f t="shared" si="7"/>
        <v>-2.0904826200656042E-2</v>
      </c>
      <c r="AA28" s="23">
        <f t="shared" si="8"/>
        <v>-0.17195267611316045</v>
      </c>
      <c r="AB28" s="23">
        <f t="shared" si="9"/>
        <v>-0.43605692132587526</v>
      </c>
    </row>
    <row r="29" spans="1:28">
      <c r="A29" s="7" t="s">
        <v>27</v>
      </c>
      <c r="B29" s="2">
        <v>1.7594564256706111E-2</v>
      </c>
      <c r="C29" s="18">
        <v>-0.21305922345979875</v>
      </c>
      <c r="D29" s="2">
        <v>2.7629022453766719E-3</v>
      </c>
      <c r="E29" s="27">
        <v>-0.15534707862526828</v>
      </c>
      <c r="F29" s="2">
        <v>3.0249514266215676E-2</v>
      </c>
      <c r="G29" s="26">
        <v>-0.75511504025801524</v>
      </c>
      <c r="M29" t="s">
        <v>26</v>
      </c>
      <c r="N29" s="2">
        <v>6.9048600429605948E-3</v>
      </c>
      <c r="O29" s="2">
        <v>3.0343852312064152E-3</v>
      </c>
      <c r="P29" s="2">
        <v>2.6534366800373979E-2</v>
      </c>
      <c r="Q29" t="s">
        <v>26</v>
      </c>
      <c r="R29" s="2">
        <v>6.7719579347071592E-3</v>
      </c>
      <c r="S29" s="2">
        <v>4.9601350962052895E-3</v>
      </c>
      <c r="T29" s="2">
        <v>2.720100636247157E-2</v>
      </c>
      <c r="U29" t="s">
        <v>26</v>
      </c>
      <c r="V29" s="3">
        <f t="shared" si="4"/>
        <v>1.9625359391601521E-2</v>
      </c>
      <c r="W29" s="3">
        <f t="shared" si="5"/>
        <v>-0.38824544647426101</v>
      </c>
      <c r="X29" s="3">
        <f t="shared" si="6"/>
        <v>-2.4507900671547719E-2</v>
      </c>
      <c r="Y29" t="s">
        <v>26</v>
      </c>
      <c r="Z29" s="23">
        <f t="shared" si="7"/>
        <v>1.3290210825343558E-2</v>
      </c>
      <c r="AA29" s="23">
        <f t="shared" si="8"/>
        <v>-0.19257498649988741</v>
      </c>
      <c r="AB29" s="23">
        <f t="shared" si="9"/>
        <v>-6.6663956209759082E-2</v>
      </c>
    </row>
    <row r="30" spans="1:28">
      <c r="A30" s="7" t="s">
        <v>28</v>
      </c>
      <c r="B30" s="2">
        <v>2.4569282884666279E-2</v>
      </c>
      <c r="C30" s="28">
        <v>-0.36348626844991927</v>
      </c>
      <c r="D30" s="2">
        <v>2.8302838981730367E-3</v>
      </c>
      <c r="E30" s="21">
        <v>-8.3686200460276333E-3</v>
      </c>
      <c r="F30" s="2">
        <v>8.3350349145868228E-3</v>
      </c>
      <c r="G30" s="24">
        <v>-1.2137050234131697E-2</v>
      </c>
      <c r="M30" t="s">
        <v>27</v>
      </c>
      <c r="N30" s="2">
        <v>3.0249514266215676E-2</v>
      </c>
      <c r="O30" s="2">
        <v>2.7629022453766719E-3</v>
      </c>
      <c r="P30" s="2">
        <v>1.7594564256706111E-2</v>
      </c>
      <c r="Q30" t="s">
        <v>27</v>
      </c>
      <c r="R30" s="2">
        <v>3.7800664668795829E-2</v>
      </c>
      <c r="S30" s="2">
        <v>4.3163730316293546E-3</v>
      </c>
      <c r="T30" s="2">
        <v>1.9725156491304099E-2</v>
      </c>
      <c r="U30" t="s">
        <v>27</v>
      </c>
      <c r="V30" s="3">
        <f t="shared" si="4"/>
        <v>-0.19976237107845279</v>
      </c>
      <c r="W30" s="3">
        <f t="shared" si="5"/>
        <v>-0.35990188402837714</v>
      </c>
      <c r="X30" s="3">
        <f t="shared" si="6"/>
        <v>-0.10801395849697143</v>
      </c>
      <c r="Y30" t="s">
        <v>27</v>
      </c>
      <c r="Z30" s="23">
        <f t="shared" si="7"/>
        <v>-0.75511504025801524</v>
      </c>
      <c r="AA30" s="23">
        <f t="shared" si="8"/>
        <v>-0.15534707862526828</v>
      </c>
      <c r="AB30" s="23">
        <f t="shared" si="9"/>
        <v>-0.21305922345979875</v>
      </c>
    </row>
    <row r="31" spans="1:28">
      <c r="A31" s="7" t="s">
        <v>29</v>
      </c>
      <c r="B31" s="2">
        <v>2.7326128412808352E-2</v>
      </c>
      <c r="C31" s="28">
        <v>-0.34312357340366484</v>
      </c>
      <c r="D31" s="2">
        <v>2.5563603524656675E-3</v>
      </c>
      <c r="E31" s="19">
        <v>-6.1519909763915533E-2</v>
      </c>
      <c r="F31" s="2">
        <v>0.11690555814850445</v>
      </c>
      <c r="G31" s="25">
        <v>0.23064502891930738</v>
      </c>
      <c r="M31" t="s">
        <v>28</v>
      </c>
      <c r="N31" s="2">
        <v>8.3350349145868228E-3</v>
      </c>
      <c r="O31" s="2">
        <v>2.8302838981730367E-3</v>
      </c>
      <c r="P31" s="2">
        <v>2.4569282884666279E-2</v>
      </c>
      <c r="Q31" t="s">
        <v>28</v>
      </c>
      <c r="R31" s="2">
        <v>8.4564054169281398E-3</v>
      </c>
      <c r="S31" s="2">
        <v>2.913970098633313E-3</v>
      </c>
      <c r="T31" s="2">
        <v>2.8204145569165472E-2</v>
      </c>
      <c r="U31" t="s">
        <v>28</v>
      </c>
      <c r="V31" s="3">
        <f t="shared" si="4"/>
        <v>-1.4352493329891204E-2</v>
      </c>
      <c r="W31" s="3">
        <f t="shared" si="5"/>
        <v>-2.8718963348157267E-2</v>
      </c>
      <c r="X31" s="3">
        <f t="shared" si="6"/>
        <v>-0.12887689419930703</v>
      </c>
      <c r="Y31" t="s">
        <v>28</v>
      </c>
      <c r="Z31" s="23">
        <f t="shared" si="7"/>
        <v>-1.2137050234131697E-2</v>
      </c>
      <c r="AA31" s="23">
        <f t="shared" si="8"/>
        <v>-8.3686200460276333E-3</v>
      </c>
      <c r="AB31" s="23">
        <f t="shared" si="9"/>
        <v>-0.36348626844991927</v>
      </c>
    </row>
    <row r="32" spans="1:28">
      <c r="A32" s="7" t="s">
        <v>30</v>
      </c>
      <c r="B32" s="2">
        <v>1.9395614681336732E-2</v>
      </c>
      <c r="C32" s="18">
        <v>-0.26058290718431221</v>
      </c>
      <c r="D32" s="2">
        <v>6.2327141632145316E-3</v>
      </c>
      <c r="E32" s="19">
        <v>-9.9822888464204312E-2</v>
      </c>
      <c r="F32" s="2">
        <v>1.0692686505875675E-2</v>
      </c>
      <c r="G32" s="24">
        <v>-0.12884861002586401</v>
      </c>
      <c r="M32" t="s">
        <v>29</v>
      </c>
      <c r="N32" s="2">
        <v>0.11690555814850445</v>
      </c>
      <c r="O32" s="2">
        <v>2.5563603524656675E-3</v>
      </c>
      <c r="P32" s="2">
        <v>2.7326128412808352E-2</v>
      </c>
      <c r="Q32" t="s">
        <v>29</v>
      </c>
      <c r="R32" s="2">
        <v>0.11459910785931138</v>
      </c>
      <c r="S32" s="2">
        <v>3.1715594501048228E-3</v>
      </c>
      <c r="T32" s="2">
        <v>3.0757364146845E-2</v>
      </c>
      <c r="U32" t="s">
        <v>29</v>
      </c>
      <c r="V32" s="3">
        <f t="shared" si="4"/>
        <v>2.0126249953224838E-2</v>
      </c>
      <c r="W32" s="3">
        <f t="shared" si="5"/>
        <v>-0.1939736925375378</v>
      </c>
      <c r="X32" s="3">
        <f t="shared" si="6"/>
        <v>-0.11155818546917372</v>
      </c>
      <c r="Y32" t="s">
        <v>29</v>
      </c>
      <c r="Z32" s="23">
        <f t="shared" si="7"/>
        <v>0.23064502891930738</v>
      </c>
      <c r="AA32" s="23">
        <f t="shared" si="8"/>
        <v>-6.1519909763915533E-2</v>
      </c>
      <c r="AB32" s="23">
        <f t="shared" si="9"/>
        <v>-0.34312357340366484</v>
      </c>
    </row>
    <row r="33" spans="1:28">
      <c r="A33" s="7" t="s">
        <v>31</v>
      </c>
      <c r="B33" s="2">
        <v>6.1229678512127406E-2</v>
      </c>
      <c r="C33" s="18">
        <v>-0.14256812808555175</v>
      </c>
      <c r="D33" s="2">
        <v>7.2131920273676787E-3</v>
      </c>
      <c r="E33" s="21">
        <v>4.9258533948956781E-2</v>
      </c>
      <c r="F33" s="2">
        <v>0.27929240297046359</v>
      </c>
      <c r="G33" s="26">
        <v>-0.48238396475802636</v>
      </c>
      <c r="M33" t="s">
        <v>30</v>
      </c>
      <c r="N33" s="2">
        <v>1.0692686505875675E-2</v>
      </c>
      <c r="O33" s="2">
        <v>6.2327141632145316E-3</v>
      </c>
      <c r="P33" s="2">
        <v>1.9395614681336732E-2</v>
      </c>
      <c r="Q33" t="s">
        <v>30</v>
      </c>
      <c r="R33" s="2">
        <v>1.1981172606134315E-2</v>
      </c>
      <c r="S33" s="2">
        <v>7.2309430478565747E-3</v>
      </c>
      <c r="T33" s="2">
        <v>2.2001443753179854E-2</v>
      </c>
      <c r="U33" t="s">
        <v>30</v>
      </c>
      <c r="V33" s="3">
        <f t="shared" si="4"/>
        <v>-0.10754257054930835</v>
      </c>
      <c r="W33" s="3">
        <f t="shared" si="5"/>
        <v>-0.1380496123445395</v>
      </c>
      <c r="X33" s="3">
        <f t="shared" si="6"/>
        <v>-0.11843900341615098</v>
      </c>
      <c r="Y33" t="s">
        <v>30</v>
      </c>
      <c r="Z33" s="23">
        <f t="shared" si="7"/>
        <v>-0.12884861002586401</v>
      </c>
      <c r="AA33" s="23">
        <f t="shared" si="8"/>
        <v>-9.9822888464204312E-2</v>
      </c>
      <c r="AB33" s="23">
        <f t="shared" si="9"/>
        <v>-0.26058290718431221</v>
      </c>
    </row>
    <row r="34" spans="1:28">
      <c r="A34" s="7" t="s">
        <v>32</v>
      </c>
      <c r="B34" s="2">
        <v>1.7711316807088231E-2</v>
      </c>
      <c r="C34" s="20">
        <v>1.2883093683131036E-2</v>
      </c>
      <c r="D34" s="2">
        <v>1.7823752843228837E-3</v>
      </c>
      <c r="E34" s="19">
        <v>-4.6496860818158438E-2</v>
      </c>
      <c r="F34" s="2">
        <v>1.0232845495393245E-2</v>
      </c>
      <c r="G34" s="24">
        <v>-7.1355922191580934E-2</v>
      </c>
      <c r="M34" t="s">
        <v>31</v>
      </c>
      <c r="N34" s="2">
        <v>0.27929240297046359</v>
      </c>
      <c r="O34" s="2">
        <v>7.2131920273676787E-3</v>
      </c>
      <c r="P34" s="2">
        <v>6.1229678512127406E-2</v>
      </c>
      <c r="Q34" t="s">
        <v>31</v>
      </c>
      <c r="R34" s="2">
        <v>0.28411624261804386</v>
      </c>
      <c r="S34" s="2">
        <v>6.7206066878781109E-3</v>
      </c>
      <c r="T34" s="2">
        <v>6.2655359792982923E-2</v>
      </c>
      <c r="U34" t="s">
        <v>31</v>
      </c>
      <c r="V34" s="3">
        <f t="shared" si="4"/>
        <v>-1.6978401527241328E-2</v>
      </c>
      <c r="W34" s="3">
        <f t="shared" si="5"/>
        <v>7.329477268444215E-2</v>
      </c>
      <c r="X34" s="3">
        <f t="shared" si="6"/>
        <v>-2.275433874398063E-2</v>
      </c>
      <c r="Y34" t="s">
        <v>31</v>
      </c>
      <c r="Z34" s="23">
        <f t="shared" si="7"/>
        <v>-0.48238396475802636</v>
      </c>
      <c r="AA34" s="23">
        <f t="shared" si="8"/>
        <v>4.9258533948956781E-2</v>
      </c>
      <c r="AB34" s="23">
        <f t="shared" si="9"/>
        <v>-0.14256812808555175</v>
      </c>
    </row>
    <row r="35" spans="1:28">
      <c r="A35" s="7" t="s">
        <v>33</v>
      </c>
      <c r="B35" s="2">
        <v>3.4606053289187533E-2</v>
      </c>
      <c r="C35" s="20">
        <v>3.8979969284389654E-2</v>
      </c>
      <c r="D35" s="2">
        <v>3.2257637725476838E-3</v>
      </c>
      <c r="E35" s="19">
        <v>-4.0123585290704686E-2</v>
      </c>
      <c r="F35" s="2">
        <v>6.5706021370581626E-3</v>
      </c>
      <c r="G35" s="25">
        <v>0.13778531332735033</v>
      </c>
      <c r="M35" t="s">
        <v>32</v>
      </c>
      <c r="N35" s="2">
        <v>1.0232845495393245E-2</v>
      </c>
      <c r="O35" s="2">
        <v>1.7823752843228837E-3</v>
      </c>
      <c r="P35" s="2">
        <v>1.7711316807088231E-2</v>
      </c>
      <c r="Q35" t="s">
        <v>32</v>
      </c>
      <c r="R35" s="2">
        <v>1.0946404717309054E-2</v>
      </c>
      <c r="S35" s="2">
        <v>2.2473438925044681E-3</v>
      </c>
      <c r="T35" s="2">
        <v>1.758248587025692E-2</v>
      </c>
      <c r="U35" t="s">
        <v>32</v>
      </c>
      <c r="V35" s="3">
        <f t="shared" si="4"/>
        <v>-6.5186628883499118E-2</v>
      </c>
      <c r="W35" s="3">
        <f t="shared" si="5"/>
        <v>-0.20689695499313082</v>
      </c>
      <c r="X35" s="3">
        <f t="shared" si="6"/>
        <v>7.3272310742615058E-3</v>
      </c>
      <c r="Y35" t="s">
        <v>32</v>
      </c>
      <c r="Z35" s="23">
        <f t="shared" si="7"/>
        <v>-7.1355922191580934E-2</v>
      </c>
      <c r="AA35" s="23">
        <f t="shared" si="8"/>
        <v>-4.6496860818158438E-2</v>
      </c>
      <c r="AB35" s="23">
        <f t="shared" si="9"/>
        <v>1.2883093683131036E-2</v>
      </c>
    </row>
    <row r="36" spans="1:28">
      <c r="A36" s="7" t="s">
        <v>34</v>
      </c>
      <c r="B36" s="2">
        <v>2.1902470876903529E-2</v>
      </c>
      <c r="C36" s="18">
        <v>-0.10609903987219768</v>
      </c>
      <c r="D36" s="2">
        <v>2.8710352381284762E-3</v>
      </c>
      <c r="E36" s="19">
        <v>-1.2472388165897259E-2</v>
      </c>
      <c r="F36" s="2">
        <v>1.5135276084658018E-2</v>
      </c>
      <c r="G36" s="24">
        <v>-0.17909642076116475</v>
      </c>
      <c r="M36" t="s">
        <v>33</v>
      </c>
      <c r="N36" s="2">
        <v>6.5706021370581626E-3</v>
      </c>
      <c r="O36" s="2">
        <v>3.2257637725476838E-3</v>
      </c>
      <c r="P36" s="2">
        <v>3.4606053289187533E-2</v>
      </c>
      <c r="Q36" t="s">
        <v>33</v>
      </c>
      <c r="R36" s="2">
        <v>5.1927490037846592E-3</v>
      </c>
      <c r="S36" s="2">
        <v>3.6269996254547307E-3</v>
      </c>
      <c r="T36" s="2">
        <v>3.4216253596343636E-2</v>
      </c>
      <c r="U36" t="s">
        <v>33</v>
      </c>
      <c r="V36" s="3">
        <f t="shared" si="4"/>
        <v>0.26534175487189449</v>
      </c>
      <c r="W36" s="3">
        <f t="shared" si="5"/>
        <v>-0.11062472962255748</v>
      </c>
      <c r="X36" s="3">
        <f t="shared" si="6"/>
        <v>1.139223766115501E-2</v>
      </c>
      <c r="Y36" t="s">
        <v>33</v>
      </c>
      <c r="Z36" s="23">
        <f t="shared" si="7"/>
        <v>0.13778531332735033</v>
      </c>
      <c r="AA36" s="23">
        <f t="shared" si="8"/>
        <v>-4.0123585290704686E-2</v>
      </c>
      <c r="AB36" s="23">
        <f t="shared" si="9"/>
        <v>3.8979969284389654E-2</v>
      </c>
    </row>
    <row r="37" spans="1:28">
      <c r="A37" s="7" t="s">
        <v>35</v>
      </c>
      <c r="B37" s="2">
        <v>1.7794438296168971E-2</v>
      </c>
      <c r="C37" s="20">
        <v>4.9314970650060283E-2</v>
      </c>
      <c r="D37" s="2">
        <v>2.4706962725752901E-3</v>
      </c>
      <c r="E37" s="19">
        <v>-1.8373798054470512E-2</v>
      </c>
      <c r="F37" s="2">
        <v>4.0590548400009415E-3</v>
      </c>
      <c r="G37" s="24">
        <v>-3.6577248698087692E-2</v>
      </c>
      <c r="M37" t="s">
        <v>34</v>
      </c>
      <c r="N37" s="2">
        <v>1.5135276084658018E-2</v>
      </c>
      <c r="O37" s="2">
        <v>2.8710352381284762E-3</v>
      </c>
      <c r="P37" s="2">
        <v>2.1902470876903529E-2</v>
      </c>
      <c r="Q37" t="s">
        <v>34</v>
      </c>
      <c r="R37" s="2">
        <v>1.6926240292269665E-2</v>
      </c>
      <c r="S37" s="2">
        <v>2.9957591197874488E-3</v>
      </c>
      <c r="T37" s="2">
        <v>2.2963461275625506E-2</v>
      </c>
      <c r="U37" t="s">
        <v>34</v>
      </c>
      <c r="V37" s="3">
        <f t="shared" si="4"/>
        <v>-0.10580992451286382</v>
      </c>
      <c r="W37" s="3">
        <f t="shared" si="5"/>
        <v>-4.1633481422171832E-2</v>
      </c>
      <c r="X37" s="3">
        <f t="shared" si="6"/>
        <v>-4.6203417942405824E-2</v>
      </c>
      <c r="Y37" t="s">
        <v>34</v>
      </c>
      <c r="Z37" s="23">
        <f t="shared" si="7"/>
        <v>-0.17909642076116475</v>
      </c>
      <c r="AA37" s="23">
        <f t="shared" si="8"/>
        <v>-1.2472388165897259E-2</v>
      </c>
      <c r="AB37" s="23">
        <f t="shared" si="9"/>
        <v>-0.10609903987219768</v>
      </c>
    </row>
    <row r="38" spans="1:28">
      <c r="A38" s="7" t="s">
        <v>36</v>
      </c>
      <c r="B38" s="2">
        <v>3.8023706354412566E-2</v>
      </c>
      <c r="C38" s="18">
        <v>1.6235837772205636E-2</v>
      </c>
      <c r="D38" s="2">
        <v>1.9815764173577648E-2</v>
      </c>
      <c r="E38" s="27">
        <v>-0.47001177337333938</v>
      </c>
      <c r="F38" s="2">
        <v>4.4524133523902443E-2</v>
      </c>
      <c r="G38" s="24">
        <v>-0.16386078511373553</v>
      </c>
      <c r="M38" t="s">
        <v>35</v>
      </c>
      <c r="N38" s="2">
        <v>4.0590548400009415E-3</v>
      </c>
      <c r="O38" s="2">
        <v>2.4706962725752901E-3</v>
      </c>
      <c r="P38" s="2">
        <v>1.7794438296168971E-2</v>
      </c>
      <c r="Q38" t="s">
        <v>35</v>
      </c>
      <c r="R38" s="2">
        <v>4.4248273269818185E-3</v>
      </c>
      <c r="S38" s="2">
        <v>2.6544342531199952E-3</v>
      </c>
      <c r="T38" s="2">
        <v>1.7301288589668368E-2</v>
      </c>
      <c r="U38" t="s">
        <v>35</v>
      </c>
      <c r="V38" s="3">
        <f t="shared" si="4"/>
        <v>-8.2663674749624841E-2</v>
      </c>
      <c r="W38" s="3">
        <f t="shared" si="5"/>
        <v>-6.9219262194473774E-2</v>
      </c>
      <c r="X38" s="3">
        <f t="shared" si="6"/>
        <v>2.8503640289260994E-2</v>
      </c>
      <c r="Y38" t="s">
        <v>35</v>
      </c>
      <c r="Z38" s="23">
        <f t="shared" si="7"/>
        <v>-3.6577248698087692E-2</v>
      </c>
      <c r="AA38" s="23">
        <f t="shared" si="8"/>
        <v>-1.8373798054470512E-2</v>
      </c>
      <c r="AB38" s="23">
        <f t="shared" si="9"/>
        <v>4.9314970650060283E-2</v>
      </c>
    </row>
    <row r="39" spans="1:28">
      <c r="A39" s="7" t="s">
        <v>37</v>
      </c>
      <c r="B39" s="2">
        <v>3.5703593531451784E-2</v>
      </c>
      <c r="C39" s="18">
        <v>-0.22993301832560098</v>
      </c>
      <c r="D39" s="2">
        <v>4.8180764360278069E-3</v>
      </c>
      <c r="E39" s="19">
        <v>-1.7508393228465435E-2</v>
      </c>
      <c r="F39" s="2">
        <v>5.6092373119015645E-2</v>
      </c>
      <c r="G39" s="24">
        <v>-4.4526475969548091E-2</v>
      </c>
      <c r="M39" t="s">
        <v>36</v>
      </c>
      <c r="N39" s="2">
        <v>4.4524133523902443E-2</v>
      </c>
      <c r="O39" s="2">
        <v>1.9815764173577648E-2</v>
      </c>
      <c r="P39" s="2">
        <v>3.8023706354412566E-2</v>
      </c>
      <c r="Q39" t="s">
        <v>36</v>
      </c>
      <c r="R39" s="2">
        <v>4.6162741375039798E-2</v>
      </c>
      <c r="S39" s="2">
        <v>2.4515881907311042E-2</v>
      </c>
      <c r="T39" s="2">
        <v>3.786134797669051E-2</v>
      </c>
      <c r="U39" t="s">
        <v>36</v>
      </c>
      <c r="V39" s="3">
        <f t="shared" si="4"/>
        <v>-3.5496328907870078E-2</v>
      </c>
      <c r="W39" s="3">
        <f t="shared" si="5"/>
        <v>-0.19171726114130697</v>
      </c>
      <c r="X39" s="3">
        <f t="shared" si="6"/>
        <v>4.2882355330299635E-3</v>
      </c>
      <c r="Y39" t="s">
        <v>36</v>
      </c>
      <c r="Z39" s="23">
        <f t="shared" si="7"/>
        <v>-0.16386078511373553</v>
      </c>
      <c r="AA39" s="23">
        <f t="shared" si="8"/>
        <v>-0.47001177337333938</v>
      </c>
      <c r="AB39" s="23">
        <f t="shared" si="9"/>
        <v>1.6235837772205636E-2</v>
      </c>
    </row>
    <row r="40" spans="1:28">
      <c r="A40" s="7" t="s">
        <v>38</v>
      </c>
      <c r="B40" s="2">
        <v>3.4229576466699135E-2</v>
      </c>
      <c r="C40" s="28">
        <v>-0.33791301579892546</v>
      </c>
      <c r="D40" s="2">
        <v>2.4603042417924948E-3</v>
      </c>
      <c r="E40" s="27">
        <v>-0.15723370792777286</v>
      </c>
      <c r="F40" s="2">
        <v>2.5064072401972549E-2</v>
      </c>
      <c r="G40" s="26">
        <v>-0.28183123888341832</v>
      </c>
      <c r="M40" t="s">
        <v>37</v>
      </c>
      <c r="N40" s="2">
        <v>5.6092373119015645E-2</v>
      </c>
      <c r="O40" s="2">
        <v>4.8180764360278069E-3</v>
      </c>
      <c r="P40" s="2">
        <v>3.5703593531451784E-2</v>
      </c>
      <c r="Q40" t="s">
        <v>37</v>
      </c>
      <c r="R40" s="2">
        <v>5.6537637878711126E-2</v>
      </c>
      <c r="S40" s="2">
        <v>4.9931603683124612E-3</v>
      </c>
      <c r="T40" s="2">
        <v>3.8002923714707794E-2</v>
      </c>
      <c r="U40" t="s">
        <v>37</v>
      </c>
      <c r="V40" s="3">
        <f t="shared" si="4"/>
        <v>-7.8755458558544128E-3</v>
      </c>
      <c r="W40" s="3">
        <f t="shared" si="5"/>
        <v>-3.5064752455332707E-2</v>
      </c>
      <c r="X40" s="3">
        <f t="shared" si="6"/>
        <v>-6.0504033861113929E-2</v>
      </c>
      <c r="Y40" t="s">
        <v>37</v>
      </c>
      <c r="Z40" s="23">
        <f t="shared" si="7"/>
        <v>-4.4526475969548091E-2</v>
      </c>
      <c r="AA40" s="23">
        <f t="shared" si="8"/>
        <v>-1.7508393228465435E-2</v>
      </c>
      <c r="AB40" s="23">
        <f t="shared" si="9"/>
        <v>-0.22993301832560098</v>
      </c>
    </row>
    <row r="41" spans="1:28">
      <c r="A41" s="7" t="s">
        <v>39</v>
      </c>
      <c r="B41" s="2">
        <v>2.0827502926099885E-2</v>
      </c>
      <c r="C41" s="18">
        <v>-2.9674618846987216E-2</v>
      </c>
      <c r="D41" s="2">
        <v>2.1992886048329734E-3</v>
      </c>
      <c r="E41" s="19">
        <v>-6.4152623018017343E-2</v>
      </c>
      <c r="F41" s="2">
        <v>5.4587782201944166E-3</v>
      </c>
      <c r="G41" s="24">
        <v>-4.6898647410511127E-2</v>
      </c>
      <c r="M41" t="s">
        <v>38</v>
      </c>
      <c r="N41" s="2">
        <v>2.5064072401972549E-2</v>
      </c>
      <c r="O41" s="2">
        <v>2.4603042417924948E-3</v>
      </c>
      <c r="P41" s="2">
        <v>3.4229576466699135E-2</v>
      </c>
      <c r="Q41" t="s">
        <v>38</v>
      </c>
      <c r="R41" s="2">
        <v>2.7882384790806732E-2</v>
      </c>
      <c r="S41" s="2">
        <v>4.0326413210702234E-3</v>
      </c>
      <c r="T41" s="2">
        <v>3.760870662468839E-2</v>
      </c>
      <c r="U41" t="s">
        <v>38</v>
      </c>
      <c r="V41" s="3">
        <f t="shared" si="4"/>
        <v>-0.10107859890677021</v>
      </c>
      <c r="W41" s="3">
        <f t="shared" si="5"/>
        <v>-0.38990253635065308</v>
      </c>
      <c r="X41" s="3">
        <f t="shared" si="6"/>
        <v>-8.9849677408768175E-2</v>
      </c>
      <c r="Y41" t="s">
        <v>38</v>
      </c>
      <c r="Z41" s="23">
        <f t="shared" si="7"/>
        <v>-0.28183123888341832</v>
      </c>
      <c r="AA41" s="23">
        <f t="shared" si="8"/>
        <v>-0.15723370792777286</v>
      </c>
      <c r="AB41" s="23">
        <f t="shared" si="9"/>
        <v>-0.33791301579892546</v>
      </c>
    </row>
    <row r="42" spans="1:28">
      <c r="A42" s="7" t="s">
        <v>40</v>
      </c>
      <c r="B42" s="2">
        <v>3.1490987621063629E-2</v>
      </c>
      <c r="C42" s="28">
        <v>-0.58168749205561932</v>
      </c>
      <c r="D42" s="2">
        <v>3.3609296245798838E-3</v>
      </c>
      <c r="E42" s="19">
        <v>-0.13126738077157107</v>
      </c>
      <c r="F42" s="2">
        <v>4.2276127494715486E-3</v>
      </c>
      <c r="G42" s="24">
        <v>-0.18948771453357474</v>
      </c>
      <c r="M42" t="s">
        <v>39</v>
      </c>
      <c r="N42" s="2">
        <v>5.4587782201944166E-3</v>
      </c>
      <c r="O42" s="2">
        <v>2.1992886048329734E-3</v>
      </c>
      <c r="P42" s="2">
        <v>2.0827502926099885E-2</v>
      </c>
      <c r="Q42" t="s">
        <v>39</v>
      </c>
      <c r="R42" s="2">
        <v>5.9277646942995279E-3</v>
      </c>
      <c r="S42" s="2">
        <v>2.8408148350131468E-3</v>
      </c>
      <c r="T42" s="2">
        <v>2.1124249114569758E-2</v>
      </c>
      <c r="U42" t="s">
        <v>39</v>
      </c>
      <c r="V42" s="3">
        <f t="shared" si="4"/>
        <v>-7.9116918145572659E-2</v>
      </c>
      <c r="W42" s="3">
        <f t="shared" si="5"/>
        <v>-0.22582472545318308</v>
      </c>
      <c r="X42" s="3">
        <f t="shared" si="6"/>
        <v>-1.4047656172791544E-2</v>
      </c>
      <c r="Y42" t="s">
        <v>39</v>
      </c>
      <c r="Z42" s="23">
        <f t="shared" si="7"/>
        <v>-4.6898647410511127E-2</v>
      </c>
      <c r="AA42" s="23">
        <f t="shared" si="8"/>
        <v>-6.4152623018017343E-2</v>
      </c>
      <c r="AB42" s="23">
        <f t="shared" si="9"/>
        <v>-2.9674618846987216E-2</v>
      </c>
    </row>
    <row r="43" spans="1:28">
      <c r="A43" s="7" t="s">
        <v>41</v>
      </c>
      <c r="B43" s="2">
        <v>1.3474202163726754E-2</v>
      </c>
      <c r="C43" s="18">
        <v>2.3854338707081715E-3</v>
      </c>
      <c r="D43" s="2">
        <v>1.3487463963198934E-3</v>
      </c>
      <c r="E43" s="21">
        <v>1.8728403565560069E-2</v>
      </c>
      <c r="F43" s="2">
        <v>6.2688740004988152E-3</v>
      </c>
      <c r="G43" s="24">
        <v>-0.16708917886841743</v>
      </c>
      <c r="M43" t="s">
        <v>40</v>
      </c>
      <c r="N43" s="2">
        <v>4.2276127494715486E-3</v>
      </c>
      <c r="O43" s="2">
        <v>3.3609296245798838E-3</v>
      </c>
      <c r="P43" s="2">
        <v>3.1490987621063629E-2</v>
      </c>
      <c r="Q43" t="s">
        <v>40</v>
      </c>
      <c r="R43" s="2">
        <v>6.122489894807296E-3</v>
      </c>
      <c r="S43" s="2">
        <v>4.6736034322955944E-3</v>
      </c>
      <c r="T43" s="2">
        <v>3.7307862541619823E-2</v>
      </c>
      <c r="U43" t="s">
        <v>40</v>
      </c>
      <c r="V43" s="3">
        <f t="shared" si="4"/>
        <v>-0.30949453210904621</v>
      </c>
      <c r="W43" s="3">
        <f t="shared" si="5"/>
        <v>-0.28086974573941281</v>
      </c>
      <c r="X43" s="3">
        <f t="shared" si="6"/>
        <v>-0.15591552354592861</v>
      </c>
      <c r="Y43" t="s">
        <v>40</v>
      </c>
      <c r="Z43" s="23">
        <f t="shared" si="7"/>
        <v>-0.18948771453357474</v>
      </c>
      <c r="AA43" s="23">
        <f t="shared" si="8"/>
        <v>-0.13126738077157107</v>
      </c>
      <c r="AB43" s="23">
        <f t="shared" si="9"/>
        <v>-0.58168749205561932</v>
      </c>
    </row>
    <row r="44" spans="1:28">
      <c r="A44" s="7" t="s">
        <v>42</v>
      </c>
      <c r="B44" s="2">
        <v>1.5143742964880896E-2</v>
      </c>
      <c r="C44" s="18">
        <v>-5.1101811860567933E-2</v>
      </c>
      <c r="D44" s="2">
        <v>2.377833478297535E-3</v>
      </c>
      <c r="E44" s="19">
        <v>-2.1230750879474736E-2</v>
      </c>
      <c r="F44" s="2">
        <v>1.3357095127851343E-2</v>
      </c>
      <c r="G44" s="24">
        <v>-0.17917603517722919</v>
      </c>
      <c r="M44" t="s">
        <v>41</v>
      </c>
      <c r="N44" s="2">
        <v>6.2688740004988152E-3</v>
      </c>
      <c r="O44" s="2">
        <v>1.3487463963198934E-3</v>
      </c>
      <c r="P44" s="2">
        <v>1.3474202163726754E-2</v>
      </c>
      <c r="Q44" t="s">
        <v>41</v>
      </c>
      <c r="R44" s="2">
        <v>7.9397657891829895E-3</v>
      </c>
      <c r="S44" s="2">
        <v>1.1614623606642927E-3</v>
      </c>
      <c r="T44" s="2">
        <v>1.3450347825019672E-2</v>
      </c>
      <c r="U44" t="s">
        <v>41</v>
      </c>
      <c r="V44" s="3">
        <f t="shared" si="4"/>
        <v>-0.2104459795225409</v>
      </c>
      <c r="W44" s="3">
        <f t="shared" si="5"/>
        <v>0.16124847605779019</v>
      </c>
      <c r="X44" s="3">
        <f t="shared" si="6"/>
        <v>1.7735109171458788E-3</v>
      </c>
      <c r="Y44" t="s">
        <v>41</v>
      </c>
      <c r="Z44" s="23">
        <f t="shared" si="7"/>
        <v>-0.16708917886841743</v>
      </c>
      <c r="AA44" s="23">
        <f t="shared" si="8"/>
        <v>1.8728403565560069E-2</v>
      </c>
      <c r="AB44" s="23">
        <f t="shared" si="9"/>
        <v>2.3854338707081715E-3</v>
      </c>
    </row>
    <row r="45" spans="1:28">
      <c r="A45" s="7" t="s">
        <v>43</v>
      </c>
      <c r="B45" s="2">
        <v>2.2698440120267269E-2</v>
      </c>
      <c r="C45" s="28">
        <v>-0.3648795006505976</v>
      </c>
      <c r="D45" s="2">
        <v>6.3835272930964984E-3</v>
      </c>
      <c r="E45" s="27">
        <v>-0.15693745546223498</v>
      </c>
      <c r="F45" s="2">
        <v>2.321758568519362E-2</v>
      </c>
      <c r="G45" s="26">
        <v>-0.32477061279463543</v>
      </c>
      <c r="M45" t="s">
        <v>42</v>
      </c>
      <c r="N45" s="2">
        <v>1.3357095127851343E-2</v>
      </c>
      <c r="O45" s="2">
        <v>2.377833478297535E-3</v>
      </c>
      <c r="P45" s="2">
        <v>1.5143742964880896E-2</v>
      </c>
      <c r="Q45" t="s">
        <v>42</v>
      </c>
      <c r="R45" s="2">
        <v>1.5148855479623635E-2</v>
      </c>
      <c r="S45" s="2">
        <v>2.5901409870922824E-3</v>
      </c>
      <c r="T45" s="2">
        <v>1.5654761083486575E-2</v>
      </c>
      <c r="U45" t="s">
        <v>42</v>
      </c>
      <c r="V45" s="3">
        <f t="shared" si="4"/>
        <v>-0.11827694535619182</v>
      </c>
      <c r="W45" s="3">
        <f t="shared" si="5"/>
        <v>-8.1967549200125139E-2</v>
      </c>
      <c r="X45" s="3">
        <f t="shared" si="6"/>
        <v>-3.2642984193781581E-2</v>
      </c>
      <c r="Y45" t="s">
        <v>42</v>
      </c>
      <c r="Z45" s="23">
        <f t="shared" si="7"/>
        <v>-0.17917603517722919</v>
      </c>
      <c r="AA45" s="23">
        <f t="shared" si="8"/>
        <v>-2.1230750879474736E-2</v>
      </c>
      <c r="AB45" s="23">
        <f t="shared" si="9"/>
        <v>-5.1101811860567933E-2</v>
      </c>
    </row>
    <row r="46" spans="1:28">
      <c r="A46" s="7" t="s">
        <v>44</v>
      </c>
      <c r="B46" s="2">
        <v>5.4170538180968793E-2</v>
      </c>
      <c r="C46" s="18">
        <v>-0.31085482337195669</v>
      </c>
      <c r="D46" s="2">
        <v>8.3531689227388725E-3</v>
      </c>
      <c r="E46" s="21">
        <v>0.17024235787838818</v>
      </c>
      <c r="F46" s="2">
        <v>1.3314219507884454E-2</v>
      </c>
      <c r="G46" s="25">
        <v>1.5715098479993084E-2</v>
      </c>
      <c r="M46" t="s">
        <v>43</v>
      </c>
      <c r="N46" s="2">
        <v>2.321758568519362E-2</v>
      </c>
      <c r="O46" s="2">
        <v>6.3835272930964984E-3</v>
      </c>
      <c r="P46" s="2">
        <v>2.2698440120267269E-2</v>
      </c>
      <c r="Q46" t="s">
        <v>43</v>
      </c>
      <c r="R46" s="2">
        <v>2.6465291813139974E-2</v>
      </c>
      <c r="S46" s="2">
        <v>7.9529018477188483E-3</v>
      </c>
      <c r="T46" s="2">
        <v>2.6347235126773245E-2</v>
      </c>
      <c r="U46" t="s">
        <v>43</v>
      </c>
      <c r="V46" s="3">
        <f t="shared" si="4"/>
        <v>-0.12271567420744908</v>
      </c>
      <c r="W46" s="3">
        <f t="shared" si="5"/>
        <v>-0.19733357517451289</v>
      </c>
      <c r="X46" s="3">
        <f t="shared" si="6"/>
        <v>-0.13848872524761369</v>
      </c>
      <c r="Y46" t="s">
        <v>43</v>
      </c>
      <c r="Z46" s="23">
        <f t="shared" si="7"/>
        <v>-0.32477061279463543</v>
      </c>
      <c r="AA46" s="23">
        <f t="shared" si="8"/>
        <v>-0.15693745546223498</v>
      </c>
      <c r="AB46" s="23">
        <f t="shared" si="9"/>
        <v>-0.3648795006505976</v>
      </c>
    </row>
    <row r="47" spans="1:28">
      <c r="A47" s="7" t="s">
        <v>45</v>
      </c>
      <c r="B47" s="2">
        <v>2.3757854956532851E-2</v>
      </c>
      <c r="C47" s="18">
        <v>-2.6880985237343405E-2</v>
      </c>
      <c r="D47" s="2">
        <v>3.9971772596283763E-3</v>
      </c>
      <c r="E47" s="19">
        <v>-1.8683866412472563E-2</v>
      </c>
      <c r="F47" s="2">
        <v>4.3531122931633685E-2</v>
      </c>
      <c r="G47" s="24">
        <v>-0.16555191332248073</v>
      </c>
      <c r="M47" t="s">
        <v>44</v>
      </c>
      <c r="N47" s="2">
        <v>1.3314219507884454E-2</v>
      </c>
      <c r="O47" s="2">
        <v>8.3531689227388725E-3</v>
      </c>
      <c r="P47" s="2">
        <v>5.4170538180968793E-2</v>
      </c>
      <c r="Q47" t="s">
        <v>44</v>
      </c>
      <c r="R47" s="2">
        <v>1.3157068523084523E-2</v>
      </c>
      <c r="S47" s="2">
        <v>6.6507453439549908E-3</v>
      </c>
      <c r="T47" s="2">
        <v>5.727908641468836E-2</v>
      </c>
      <c r="U47" t="s">
        <v>44</v>
      </c>
      <c r="V47" s="3">
        <f t="shared" si="4"/>
        <v>1.194422484949471E-2</v>
      </c>
      <c r="W47" s="3">
        <f t="shared" si="5"/>
        <v>0.2559748555597986</v>
      </c>
      <c r="X47" s="3">
        <f t="shared" si="6"/>
        <v>-5.427021323654399E-2</v>
      </c>
      <c r="Y47" t="s">
        <v>44</v>
      </c>
      <c r="Z47" s="23">
        <f t="shared" si="7"/>
        <v>1.5715098479993084E-2</v>
      </c>
      <c r="AA47" s="23">
        <f t="shared" si="8"/>
        <v>0.17024235787838818</v>
      </c>
      <c r="AB47" s="23">
        <f t="shared" si="9"/>
        <v>-0.31085482337195669</v>
      </c>
    </row>
    <row r="48" spans="1:28">
      <c r="A48" s="7" t="s">
        <v>46</v>
      </c>
      <c r="B48" s="2">
        <v>3.5313936973703247E-2</v>
      </c>
      <c r="C48" s="18">
        <v>-0.10203355326995553</v>
      </c>
      <c r="D48" s="2">
        <v>8.2687859540226862E-3</v>
      </c>
      <c r="E48" s="19">
        <v>-0.11388545711161109</v>
      </c>
      <c r="F48" s="2">
        <v>6.8764693935103399E-2</v>
      </c>
      <c r="G48" s="25">
        <v>0.55938246242689393</v>
      </c>
      <c r="M48" t="s">
        <v>45</v>
      </c>
      <c r="N48" s="2">
        <v>4.3531122931633685E-2</v>
      </c>
      <c r="O48" s="2">
        <v>3.9971772596283763E-3</v>
      </c>
      <c r="P48" s="2">
        <v>2.3757854956532851E-2</v>
      </c>
      <c r="Q48" t="s">
        <v>45</v>
      </c>
      <c r="R48" s="2">
        <v>4.5186642064858493E-2</v>
      </c>
      <c r="S48" s="2">
        <v>4.1840159237531019E-3</v>
      </c>
      <c r="T48" s="2">
        <v>2.4026664808906285E-2</v>
      </c>
      <c r="U48" t="s">
        <v>45</v>
      </c>
      <c r="V48" s="3">
        <f t="shared" si="4"/>
        <v>-3.6637356917306747E-2</v>
      </c>
      <c r="W48" s="3">
        <f t="shared" si="5"/>
        <v>-4.4655342505754515E-2</v>
      </c>
      <c r="X48" s="3">
        <f t="shared" si="6"/>
        <v>-1.1187980292370446E-2</v>
      </c>
      <c r="Y48" t="s">
        <v>45</v>
      </c>
      <c r="Z48" s="23">
        <f t="shared" si="7"/>
        <v>-0.16555191332248073</v>
      </c>
      <c r="AA48" s="23">
        <f t="shared" si="8"/>
        <v>-1.8683866412472563E-2</v>
      </c>
      <c r="AB48" s="23">
        <f t="shared" si="9"/>
        <v>-2.6880985237343405E-2</v>
      </c>
    </row>
    <row r="49" spans="1:28">
      <c r="A49" s="7" t="s">
        <v>47</v>
      </c>
      <c r="B49" s="2">
        <v>2.8219844021795476E-2</v>
      </c>
      <c r="C49" s="18">
        <v>-0.11441965891020832</v>
      </c>
      <c r="D49" s="2">
        <v>1.4164756298455194E-3</v>
      </c>
      <c r="E49" s="19">
        <v>-3.6120305668160282E-2</v>
      </c>
      <c r="F49" s="2">
        <v>8.5306484500097916E-3</v>
      </c>
      <c r="G49" s="24">
        <v>-0.10880842004196717</v>
      </c>
      <c r="M49" t="s">
        <v>46</v>
      </c>
      <c r="N49" s="2">
        <v>6.8764693935103399E-2</v>
      </c>
      <c r="O49" s="2">
        <v>8.2687859540226862E-3</v>
      </c>
      <c r="P49" s="2">
        <v>3.5313936973703247E-2</v>
      </c>
      <c r="Q49" t="s">
        <v>46</v>
      </c>
      <c r="R49" s="2">
        <v>6.317086931083446E-2</v>
      </c>
      <c r="S49" s="2">
        <v>9.4076405251387971E-3</v>
      </c>
      <c r="T49" s="2">
        <v>3.6334272506402802E-2</v>
      </c>
      <c r="U49" t="s">
        <v>46</v>
      </c>
      <c r="V49" s="3">
        <f t="shared" si="4"/>
        <v>8.8550698847348938E-2</v>
      </c>
      <c r="W49" s="3">
        <f t="shared" si="5"/>
        <v>-0.12105634436954729</v>
      </c>
      <c r="X49" s="3">
        <f t="shared" si="6"/>
        <v>-2.8081903456846493E-2</v>
      </c>
      <c r="Y49" t="s">
        <v>46</v>
      </c>
      <c r="Z49" s="23">
        <f t="shared" si="7"/>
        <v>0.55938246242689393</v>
      </c>
      <c r="AA49" s="23">
        <f t="shared" si="8"/>
        <v>-0.11388545711161109</v>
      </c>
      <c r="AB49" s="23">
        <f t="shared" si="9"/>
        <v>-0.10203355326995553</v>
      </c>
    </row>
    <row r="50" spans="1:28">
      <c r="A50" s="7" t="s">
        <v>48</v>
      </c>
      <c r="B50" s="2">
        <v>2.9604842654823525E-2</v>
      </c>
      <c r="C50" s="18">
        <v>-0.17699835620777865</v>
      </c>
      <c r="D50" s="2">
        <v>6.3485087136438394E-3</v>
      </c>
      <c r="E50" s="19">
        <v>-0.13641096551650242</v>
      </c>
      <c r="F50" s="2">
        <v>1.6473396521047037E-2</v>
      </c>
      <c r="G50" s="24">
        <v>-0.20372554502537041</v>
      </c>
      <c r="M50" t="s">
        <v>47</v>
      </c>
      <c r="N50" s="2">
        <v>8.5306484500097916E-3</v>
      </c>
      <c r="O50" s="2">
        <v>1.4164756298455194E-3</v>
      </c>
      <c r="P50" s="2">
        <v>2.8219844021795476E-2</v>
      </c>
      <c r="Q50" t="s">
        <v>47</v>
      </c>
      <c r="R50" s="2">
        <v>9.6187326504294634E-3</v>
      </c>
      <c r="S50" s="2">
        <v>1.7776786865271222E-3</v>
      </c>
      <c r="T50" s="2">
        <v>2.9364040610897559E-2</v>
      </c>
      <c r="U50" t="s">
        <v>47</v>
      </c>
      <c r="V50" s="3">
        <f t="shared" si="4"/>
        <v>-0.11312136847582413</v>
      </c>
      <c r="W50" s="3">
        <f t="shared" si="5"/>
        <v>-0.2031880448469853</v>
      </c>
      <c r="X50" s="3">
        <f t="shared" si="6"/>
        <v>-3.8965910865735892E-2</v>
      </c>
      <c r="Y50" t="s">
        <v>47</v>
      </c>
      <c r="Z50" s="23">
        <f t="shared" si="7"/>
        <v>-0.10880842004196717</v>
      </c>
      <c r="AA50" s="23">
        <f t="shared" si="8"/>
        <v>-3.6120305668160282E-2</v>
      </c>
      <c r="AB50" s="23">
        <f t="shared" si="9"/>
        <v>-0.11441965891020832</v>
      </c>
    </row>
    <row r="51" spans="1:28">
      <c r="A51" s="7" t="s">
        <v>49</v>
      </c>
      <c r="B51" s="2">
        <v>3.6153022416866194E-2</v>
      </c>
      <c r="C51" s="28">
        <v>-0.63396478906934461</v>
      </c>
      <c r="D51" s="2">
        <v>1.0803451886690645E-2</v>
      </c>
      <c r="E51" s="21">
        <v>0.35427447869493406</v>
      </c>
      <c r="F51" s="2">
        <v>9.9602845660060075E-3</v>
      </c>
      <c r="G51" s="26">
        <v>-0.781263868780256</v>
      </c>
      <c r="M51" t="s">
        <v>48</v>
      </c>
      <c r="N51" s="2">
        <v>1.6473396521047037E-2</v>
      </c>
      <c r="O51" s="2">
        <v>6.3485087136438394E-3</v>
      </c>
      <c r="P51" s="2">
        <v>2.9604842654823525E-2</v>
      </c>
      <c r="Q51" t="s">
        <v>48</v>
      </c>
      <c r="R51" s="2">
        <v>1.8510651971300741E-2</v>
      </c>
      <c r="S51" s="2">
        <v>7.7126183688088637E-3</v>
      </c>
      <c r="T51" s="2">
        <v>3.1374826216901311E-2</v>
      </c>
      <c r="U51" t="s">
        <v>48</v>
      </c>
      <c r="V51" s="3">
        <f t="shared" si="4"/>
        <v>-0.11005854647433828</v>
      </c>
      <c r="W51" s="3">
        <f t="shared" si="5"/>
        <v>-0.17686725699818301</v>
      </c>
      <c r="X51" s="3">
        <f t="shared" si="6"/>
        <v>-5.6414131184073735E-2</v>
      </c>
      <c r="Y51" t="s">
        <v>48</v>
      </c>
      <c r="Z51" s="23">
        <f t="shared" si="7"/>
        <v>-0.20372554502537041</v>
      </c>
      <c r="AA51" s="23">
        <f t="shared" si="8"/>
        <v>-0.13641096551650242</v>
      </c>
      <c r="AB51" s="23">
        <f t="shared" si="9"/>
        <v>-0.17699835620777865</v>
      </c>
    </row>
    <row r="52" spans="1:28">
      <c r="F52" s="10"/>
      <c r="G52" s="11"/>
      <c r="M52" t="s">
        <v>49</v>
      </c>
      <c r="N52" s="2">
        <v>9.9602845660060075E-3</v>
      </c>
      <c r="O52" s="2">
        <v>1.0803451886690645E-2</v>
      </c>
      <c r="P52" s="2">
        <v>3.6153022416866194E-2</v>
      </c>
      <c r="Q52" t="s">
        <v>49</v>
      </c>
      <c r="R52" s="2">
        <v>1.7772923253808567E-2</v>
      </c>
      <c r="S52" s="2">
        <v>7.2607070997413046E-3</v>
      </c>
      <c r="T52" s="2">
        <v>4.2492670307559641E-2</v>
      </c>
      <c r="U52" t="s">
        <v>49</v>
      </c>
      <c r="V52" s="3">
        <f t="shared" si="4"/>
        <v>-0.43958096123148377</v>
      </c>
      <c r="W52" s="3">
        <f t="shared" si="5"/>
        <v>0.48793385248601567</v>
      </c>
      <c r="X52" s="3">
        <f t="shared" si="6"/>
        <v>-0.14919391614618285</v>
      </c>
      <c r="Y52" t="s">
        <v>49</v>
      </c>
      <c r="Z52" s="23">
        <f t="shared" si="7"/>
        <v>-0.781263868780256</v>
      </c>
      <c r="AA52" s="23">
        <f t="shared" si="8"/>
        <v>0.35427447869493406</v>
      </c>
      <c r="AB52" s="23">
        <f t="shared" si="9"/>
        <v>-0.63396478906934461</v>
      </c>
    </row>
    <row r="53" spans="1:28">
      <c r="F53" s="10"/>
      <c r="G53" s="11"/>
    </row>
    <row r="54" spans="1:28">
      <c r="A54" s="12" t="s">
        <v>50</v>
      </c>
      <c r="B54" s="8">
        <f t="shared" ref="B54:C54" si="10">AVERAGE(B2:B51)</f>
        <v>2.796206454356779E-2</v>
      </c>
      <c r="C54" s="9">
        <f t="shared" si="10"/>
        <v>-0.13854404793714759</v>
      </c>
      <c r="D54" s="8">
        <f t="shared" ref="D54:E54" si="11">AVERAGE(D2:D51)</f>
        <v>5.0335849704548352E-3</v>
      </c>
      <c r="E54" s="9">
        <f t="shared" si="11"/>
        <v>-6.3290648763832613E-2</v>
      </c>
      <c r="F54" s="8">
        <f>AVERAGE(F2:F51)</f>
        <v>3.0385881385259852E-2</v>
      </c>
      <c r="G54" s="9">
        <f>AVERAGE(G2:G51)</f>
        <v>-0.16388977644970332</v>
      </c>
    </row>
  </sheetData>
  <autoFilter ref="A1:G51" xr:uid="{874DBB28-EA15-4B67-88DC-3F7EE0A0F39D}">
    <sortState ref="A2:G49">
      <sortCondition ref="A1:A49"/>
    </sortState>
  </autoFilter>
  <mergeCells count="2">
    <mergeCell ref="V1:X1"/>
    <mergeCell ref="Z1:A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Underlying Data</vt:lpstr>
      <vt:lpstr>Formatted Data</vt:lpstr>
      <vt:lpstr>Final 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Kenneth McLeod</cp:lastModifiedBy>
  <dcterms:created xsi:type="dcterms:W3CDTF">2018-04-16T18:11:55Z</dcterms:created>
  <dcterms:modified xsi:type="dcterms:W3CDTF">2022-02-16T17:07:03Z</dcterms:modified>
</cp:coreProperties>
</file>