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8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enmc\Desktop\Final BMR\Clean(er) 2018 Data\Updated Data\"/>
    </mc:Choice>
  </mc:AlternateContent>
  <xr:revisionPtr revIDLastSave="0" documentId="13_ncr:40009_{2B607636-14B7-4CFE-8008-E7728C0022FA}" xr6:coauthVersionLast="36" xr6:coauthVersionMax="36" xr10:uidLastSave="{00000000-0000-0000-0000-000000000000}"/>
  <bookViews>
    <workbookView xWindow="0" yWindow="0" windowWidth="28800" windowHeight="11610" activeTab="4"/>
  </bookViews>
  <sheets>
    <sheet name="CrashReport - 2022-07-26T115130" sheetId="2" r:id="rId1"/>
    <sheet name="Number" sheetId="3" r:id="rId2"/>
    <sheet name="Per Commuter" sheetId="4" r:id="rId3"/>
    <sheet name="Per Capita" sheetId="5" r:id="rId4"/>
    <sheet name="PercentofAllFatals" sheetId="6" r:id="rId5"/>
  </sheets>
  <definedNames>
    <definedName name="IDX" localSheetId="0">'CrashReport - 2022-07-26T115130'!$A$1</definedName>
  </definedNames>
  <calcPr calcId="191029"/>
</workbook>
</file>

<file path=xl/calcChain.xml><?xml version="1.0" encoding="utf-8"?>
<calcChain xmlns="http://schemas.openxmlformats.org/spreadsheetml/2006/main">
  <c r="F57" i="6" l="1"/>
  <c r="E57" i="6"/>
  <c r="F55" i="6"/>
  <c r="E55" i="6"/>
  <c r="C55" i="6"/>
  <c r="B55" i="6"/>
  <c r="K3" i="6"/>
  <c r="L53" i="6"/>
  <c r="N53" i="6" s="1"/>
  <c r="K53" i="6"/>
  <c r="L52" i="6"/>
  <c r="N52" i="6" s="1"/>
  <c r="K52" i="6"/>
  <c r="M52" i="6" s="1"/>
  <c r="N51" i="6"/>
  <c r="L51" i="6"/>
  <c r="K51" i="6"/>
  <c r="M51" i="6" s="1"/>
  <c r="L50" i="6"/>
  <c r="N50" i="6" s="1"/>
  <c r="K50" i="6"/>
  <c r="L49" i="6"/>
  <c r="N49" i="6" s="1"/>
  <c r="K49" i="6"/>
  <c r="M49" i="6" s="1"/>
  <c r="L48" i="6"/>
  <c r="K48" i="6"/>
  <c r="N47" i="6"/>
  <c r="L47" i="6"/>
  <c r="K47" i="6"/>
  <c r="L46" i="6"/>
  <c r="M46" i="6" s="1"/>
  <c r="K46" i="6"/>
  <c r="L45" i="6"/>
  <c r="K45" i="6"/>
  <c r="L44" i="6"/>
  <c r="K44" i="6"/>
  <c r="N43" i="6"/>
  <c r="L43" i="6"/>
  <c r="K43" i="6"/>
  <c r="L42" i="6"/>
  <c r="M42" i="6" s="1"/>
  <c r="K42" i="6"/>
  <c r="L41" i="6"/>
  <c r="K41" i="6"/>
  <c r="L40" i="6"/>
  <c r="K40" i="6"/>
  <c r="N39" i="6"/>
  <c r="L39" i="6"/>
  <c r="K39" i="6"/>
  <c r="L38" i="6"/>
  <c r="M38" i="6" s="1"/>
  <c r="K38" i="6"/>
  <c r="L37" i="6"/>
  <c r="K37" i="6"/>
  <c r="L36" i="6"/>
  <c r="K36" i="6"/>
  <c r="N35" i="6"/>
  <c r="L35" i="6"/>
  <c r="K35" i="6"/>
  <c r="L34" i="6"/>
  <c r="M34" i="6" s="1"/>
  <c r="K34" i="6"/>
  <c r="L33" i="6"/>
  <c r="K33" i="6"/>
  <c r="L32" i="6"/>
  <c r="K32" i="6"/>
  <c r="N31" i="6"/>
  <c r="L31" i="6"/>
  <c r="K31" i="6"/>
  <c r="L30" i="6"/>
  <c r="M30" i="6" s="1"/>
  <c r="K30" i="6"/>
  <c r="L29" i="6"/>
  <c r="K29" i="6"/>
  <c r="L28" i="6"/>
  <c r="K28" i="6"/>
  <c r="N27" i="6"/>
  <c r="L27" i="6"/>
  <c r="K27" i="6"/>
  <c r="L26" i="6"/>
  <c r="M26" i="6" s="1"/>
  <c r="K26" i="6"/>
  <c r="L25" i="6"/>
  <c r="K25" i="6"/>
  <c r="L24" i="6"/>
  <c r="K24" i="6"/>
  <c r="N23" i="6"/>
  <c r="L23" i="6"/>
  <c r="K23" i="6"/>
  <c r="L22" i="6"/>
  <c r="M22" i="6" s="1"/>
  <c r="K22" i="6"/>
  <c r="L21" i="6"/>
  <c r="K21" i="6"/>
  <c r="L20" i="6"/>
  <c r="K20" i="6"/>
  <c r="N19" i="6"/>
  <c r="L19" i="6"/>
  <c r="M19" i="6" s="1"/>
  <c r="K19" i="6"/>
  <c r="N18" i="6"/>
  <c r="L18" i="6"/>
  <c r="M18" i="6" s="1"/>
  <c r="K18" i="6"/>
  <c r="N17" i="6"/>
  <c r="L17" i="6"/>
  <c r="M17" i="6" s="1"/>
  <c r="K17" i="6"/>
  <c r="N16" i="6"/>
  <c r="L16" i="6"/>
  <c r="M16" i="6" s="1"/>
  <c r="K16" i="6"/>
  <c r="N15" i="6"/>
  <c r="L15" i="6"/>
  <c r="M15" i="6" s="1"/>
  <c r="K15" i="6"/>
  <c r="N14" i="6"/>
  <c r="L14" i="6"/>
  <c r="M14" i="6" s="1"/>
  <c r="K14" i="6"/>
  <c r="N13" i="6"/>
  <c r="L13" i="6"/>
  <c r="M13" i="6" s="1"/>
  <c r="K13" i="6"/>
  <c r="N12" i="6"/>
  <c r="L12" i="6"/>
  <c r="M12" i="6" s="1"/>
  <c r="K12" i="6"/>
  <c r="N11" i="6"/>
  <c r="L11" i="6"/>
  <c r="M11" i="6" s="1"/>
  <c r="K11" i="6"/>
  <c r="N10" i="6"/>
  <c r="L10" i="6"/>
  <c r="M10" i="6" s="1"/>
  <c r="K10" i="6"/>
  <c r="N9" i="6"/>
  <c r="L9" i="6"/>
  <c r="M9" i="6" s="1"/>
  <c r="K9" i="6"/>
  <c r="N8" i="6"/>
  <c r="L8" i="6"/>
  <c r="M8" i="6" s="1"/>
  <c r="K8" i="6"/>
  <c r="N7" i="6"/>
  <c r="L7" i="6"/>
  <c r="M7" i="6" s="1"/>
  <c r="K7" i="6"/>
  <c r="N6" i="6"/>
  <c r="L6" i="6"/>
  <c r="M6" i="6" s="1"/>
  <c r="K6" i="6"/>
  <c r="N5" i="6"/>
  <c r="L5" i="6"/>
  <c r="M5" i="6" s="1"/>
  <c r="K5" i="6"/>
  <c r="N4" i="6"/>
  <c r="L4" i="6"/>
  <c r="M4" i="6" s="1"/>
  <c r="K4" i="6"/>
  <c r="N3" i="6"/>
  <c r="L3" i="6"/>
  <c r="M3" i="6" s="1"/>
  <c r="L3" i="5"/>
  <c r="M3" i="5"/>
  <c r="G55" i="5"/>
  <c r="E55" i="5"/>
  <c r="C55" i="5"/>
  <c r="G57" i="5" s="1"/>
  <c r="B55" i="5"/>
  <c r="E57" i="5" s="1"/>
  <c r="L53" i="5"/>
  <c r="N53" i="5" s="1"/>
  <c r="K53" i="5"/>
  <c r="L52" i="5"/>
  <c r="N52" i="5" s="1"/>
  <c r="K52" i="5"/>
  <c r="L51" i="5"/>
  <c r="N51" i="5" s="1"/>
  <c r="K51" i="5"/>
  <c r="L50" i="5"/>
  <c r="N50" i="5" s="1"/>
  <c r="K50" i="5"/>
  <c r="L49" i="5"/>
  <c r="N49" i="5" s="1"/>
  <c r="K49" i="5"/>
  <c r="L48" i="5"/>
  <c r="N48" i="5" s="1"/>
  <c r="K48" i="5"/>
  <c r="L47" i="5"/>
  <c r="N47" i="5" s="1"/>
  <c r="K47" i="5"/>
  <c r="L46" i="5"/>
  <c r="N46" i="5" s="1"/>
  <c r="K46" i="5"/>
  <c r="L45" i="5"/>
  <c r="N45" i="5" s="1"/>
  <c r="K45" i="5"/>
  <c r="L44" i="5"/>
  <c r="N44" i="5" s="1"/>
  <c r="K44" i="5"/>
  <c r="L43" i="5"/>
  <c r="N43" i="5" s="1"/>
  <c r="K43" i="5"/>
  <c r="L42" i="5"/>
  <c r="N42" i="5" s="1"/>
  <c r="K42" i="5"/>
  <c r="L41" i="5"/>
  <c r="N41" i="5" s="1"/>
  <c r="K41" i="5"/>
  <c r="L40" i="5"/>
  <c r="N40" i="5" s="1"/>
  <c r="K40" i="5"/>
  <c r="L39" i="5"/>
  <c r="N39" i="5" s="1"/>
  <c r="K39" i="5"/>
  <c r="L38" i="5"/>
  <c r="N38" i="5" s="1"/>
  <c r="K38" i="5"/>
  <c r="L37" i="5"/>
  <c r="N37" i="5" s="1"/>
  <c r="K37" i="5"/>
  <c r="L36" i="5"/>
  <c r="N36" i="5" s="1"/>
  <c r="K36" i="5"/>
  <c r="L35" i="5"/>
  <c r="N35" i="5" s="1"/>
  <c r="K35" i="5"/>
  <c r="L34" i="5"/>
  <c r="N34" i="5" s="1"/>
  <c r="K34" i="5"/>
  <c r="L33" i="5"/>
  <c r="N33" i="5" s="1"/>
  <c r="K33" i="5"/>
  <c r="L32" i="5"/>
  <c r="N32" i="5" s="1"/>
  <c r="K32" i="5"/>
  <c r="L31" i="5"/>
  <c r="N31" i="5" s="1"/>
  <c r="K31" i="5"/>
  <c r="L30" i="5"/>
  <c r="N30" i="5" s="1"/>
  <c r="K30" i="5"/>
  <c r="L29" i="5"/>
  <c r="N29" i="5" s="1"/>
  <c r="K29" i="5"/>
  <c r="L28" i="5"/>
  <c r="N28" i="5" s="1"/>
  <c r="K28" i="5"/>
  <c r="L27" i="5"/>
  <c r="N27" i="5" s="1"/>
  <c r="K27" i="5"/>
  <c r="L26" i="5"/>
  <c r="N26" i="5" s="1"/>
  <c r="K26" i="5"/>
  <c r="L25" i="5"/>
  <c r="N25" i="5" s="1"/>
  <c r="K25" i="5"/>
  <c r="L24" i="5"/>
  <c r="N24" i="5" s="1"/>
  <c r="K24" i="5"/>
  <c r="L23" i="5"/>
  <c r="N23" i="5" s="1"/>
  <c r="K23" i="5"/>
  <c r="L22" i="5"/>
  <c r="N22" i="5" s="1"/>
  <c r="K22" i="5"/>
  <c r="L21" i="5"/>
  <c r="N21" i="5" s="1"/>
  <c r="K21" i="5"/>
  <c r="L20" i="5"/>
  <c r="N20" i="5" s="1"/>
  <c r="K20" i="5"/>
  <c r="L19" i="5"/>
  <c r="N19" i="5" s="1"/>
  <c r="K19" i="5"/>
  <c r="L18" i="5"/>
  <c r="N18" i="5" s="1"/>
  <c r="K18" i="5"/>
  <c r="L17" i="5"/>
  <c r="N17" i="5" s="1"/>
  <c r="K17" i="5"/>
  <c r="L16" i="5"/>
  <c r="N16" i="5" s="1"/>
  <c r="K16" i="5"/>
  <c r="L15" i="5"/>
  <c r="N15" i="5" s="1"/>
  <c r="K15" i="5"/>
  <c r="L14" i="5"/>
  <c r="N14" i="5" s="1"/>
  <c r="K14" i="5"/>
  <c r="L13" i="5"/>
  <c r="N13" i="5" s="1"/>
  <c r="K13" i="5"/>
  <c r="L12" i="5"/>
  <c r="N12" i="5" s="1"/>
  <c r="K12" i="5"/>
  <c r="L11" i="5"/>
  <c r="N11" i="5" s="1"/>
  <c r="K11" i="5"/>
  <c r="L10" i="5"/>
  <c r="N10" i="5" s="1"/>
  <c r="K10" i="5"/>
  <c r="L9" i="5"/>
  <c r="N9" i="5" s="1"/>
  <c r="K9" i="5"/>
  <c r="L8" i="5"/>
  <c r="N8" i="5" s="1"/>
  <c r="K8" i="5"/>
  <c r="L7" i="5"/>
  <c r="N7" i="5" s="1"/>
  <c r="K7" i="5"/>
  <c r="L6" i="5"/>
  <c r="N6" i="5" s="1"/>
  <c r="K6" i="5"/>
  <c r="L5" i="5"/>
  <c r="N5" i="5" s="1"/>
  <c r="K5" i="5"/>
  <c r="L4" i="5"/>
  <c r="N4" i="5" s="1"/>
  <c r="K4" i="5"/>
  <c r="N3" i="5"/>
  <c r="K3" i="5"/>
  <c r="G62" i="4"/>
  <c r="G60" i="4"/>
  <c r="E60" i="4"/>
  <c r="G58" i="4"/>
  <c r="E58" i="4"/>
  <c r="C58" i="4"/>
  <c r="B58" i="4"/>
  <c r="K53" i="4"/>
  <c r="M53" i="4" s="1"/>
  <c r="J53" i="4"/>
  <c r="M52" i="4"/>
  <c r="L52" i="4"/>
  <c r="K52" i="4"/>
  <c r="J52" i="4"/>
  <c r="M51" i="4"/>
  <c r="L51" i="4"/>
  <c r="K51" i="4"/>
  <c r="J51" i="4"/>
  <c r="M50" i="4"/>
  <c r="L50" i="4"/>
  <c r="K50" i="4"/>
  <c r="J50" i="4"/>
  <c r="M49" i="4"/>
  <c r="L49" i="4"/>
  <c r="K49" i="4"/>
  <c r="J49" i="4"/>
  <c r="M48" i="4"/>
  <c r="L48" i="4"/>
  <c r="K48" i="4"/>
  <c r="J48" i="4"/>
  <c r="M47" i="4"/>
  <c r="L47" i="4"/>
  <c r="K47" i="4"/>
  <c r="J47" i="4"/>
  <c r="M46" i="4"/>
  <c r="L46" i="4"/>
  <c r="K46" i="4"/>
  <c r="J46" i="4"/>
  <c r="M45" i="4"/>
  <c r="L45" i="4"/>
  <c r="K45" i="4"/>
  <c r="J45" i="4"/>
  <c r="M44" i="4"/>
  <c r="L44" i="4"/>
  <c r="K44" i="4"/>
  <c r="J44" i="4"/>
  <c r="M43" i="4"/>
  <c r="L43" i="4"/>
  <c r="K43" i="4"/>
  <c r="J43" i="4"/>
  <c r="M42" i="4"/>
  <c r="L42" i="4"/>
  <c r="K42" i="4"/>
  <c r="J42" i="4"/>
  <c r="M41" i="4"/>
  <c r="L41" i="4"/>
  <c r="K41" i="4"/>
  <c r="J41" i="4"/>
  <c r="M40" i="4"/>
  <c r="L40" i="4"/>
  <c r="K40" i="4"/>
  <c r="J40" i="4"/>
  <c r="M39" i="4"/>
  <c r="L39" i="4"/>
  <c r="K39" i="4"/>
  <c r="J39" i="4"/>
  <c r="M38" i="4"/>
  <c r="L38" i="4"/>
  <c r="K38" i="4"/>
  <c r="J38" i="4"/>
  <c r="M37" i="4"/>
  <c r="L37" i="4"/>
  <c r="K37" i="4"/>
  <c r="J37" i="4"/>
  <c r="M36" i="4"/>
  <c r="L36" i="4"/>
  <c r="K36" i="4"/>
  <c r="J36" i="4"/>
  <c r="M35" i="4"/>
  <c r="L35" i="4"/>
  <c r="K35" i="4"/>
  <c r="J35" i="4"/>
  <c r="M34" i="4"/>
  <c r="L34" i="4"/>
  <c r="K34" i="4"/>
  <c r="J34" i="4"/>
  <c r="M33" i="4"/>
  <c r="L33" i="4"/>
  <c r="K33" i="4"/>
  <c r="J33" i="4"/>
  <c r="M32" i="4"/>
  <c r="L32" i="4"/>
  <c r="K32" i="4"/>
  <c r="J32" i="4"/>
  <c r="M31" i="4"/>
  <c r="L31" i="4"/>
  <c r="K31" i="4"/>
  <c r="J31" i="4"/>
  <c r="M30" i="4"/>
  <c r="L30" i="4"/>
  <c r="K30" i="4"/>
  <c r="J30" i="4"/>
  <c r="M29" i="4"/>
  <c r="L29" i="4"/>
  <c r="K29" i="4"/>
  <c r="J29" i="4"/>
  <c r="M28" i="4"/>
  <c r="L28" i="4"/>
  <c r="K28" i="4"/>
  <c r="J28" i="4"/>
  <c r="M27" i="4"/>
  <c r="L27" i="4"/>
  <c r="K27" i="4"/>
  <c r="J27" i="4"/>
  <c r="M26" i="4"/>
  <c r="L26" i="4"/>
  <c r="K26" i="4"/>
  <c r="J26" i="4"/>
  <c r="M25" i="4"/>
  <c r="L25" i="4"/>
  <c r="K25" i="4"/>
  <c r="J25" i="4"/>
  <c r="M24" i="4"/>
  <c r="L24" i="4"/>
  <c r="K24" i="4"/>
  <c r="J24" i="4"/>
  <c r="M23" i="4"/>
  <c r="L23" i="4"/>
  <c r="K23" i="4"/>
  <c r="J23" i="4"/>
  <c r="M22" i="4"/>
  <c r="L22" i="4"/>
  <c r="K22" i="4"/>
  <c r="J22" i="4"/>
  <c r="M21" i="4"/>
  <c r="L21" i="4"/>
  <c r="K21" i="4"/>
  <c r="J21" i="4"/>
  <c r="M20" i="4"/>
  <c r="L20" i="4"/>
  <c r="K20" i="4"/>
  <c r="J20" i="4"/>
  <c r="M19" i="4"/>
  <c r="L19" i="4"/>
  <c r="K19" i="4"/>
  <c r="J19" i="4"/>
  <c r="M18" i="4"/>
  <c r="L18" i="4"/>
  <c r="K18" i="4"/>
  <c r="J18" i="4"/>
  <c r="M17" i="4"/>
  <c r="L17" i="4"/>
  <c r="K17" i="4"/>
  <c r="J17" i="4"/>
  <c r="M16" i="4"/>
  <c r="L16" i="4"/>
  <c r="K16" i="4"/>
  <c r="J16" i="4"/>
  <c r="M15" i="4"/>
  <c r="L15" i="4"/>
  <c r="K15" i="4"/>
  <c r="J15" i="4"/>
  <c r="M14" i="4"/>
  <c r="L14" i="4"/>
  <c r="K14" i="4"/>
  <c r="J14" i="4"/>
  <c r="M13" i="4"/>
  <c r="L13" i="4"/>
  <c r="K13" i="4"/>
  <c r="J13" i="4"/>
  <c r="M12" i="4"/>
  <c r="L12" i="4"/>
  <c r="K12" i="4"/>
  <c r="J12" i="4"/>
  <c r="M11" i="4"/>
  <c r="L11" i="4"/>
  <c r="K11" i="4"/>
  <c r="J11" i="4"/>
  <c r="M10" i="4"/>
  <c r="L10" i="4"/>
  <c r="K10" i="4"/>
  <c r="J10" i="4"/>
  <c r="M9" i="4"/>
  <c r="L9" i="4"/>
  <c r="K9" i="4"/>
  <c r="J9" i="4"/>
  <c r="M8" i="4"/>
  <c r="L8" i="4"/>
  <c r="K8" i="4"/>
  <c r="J8" i="4"/>
  <c r="M7" i="4"/>
  <c r="L7" i="4"/>
  <c r="K7" i="4"/>
  <c r="J7" i="4"/>
  <c r="M6" i="4"/>
  <c r="L6" i="4"/>
  <c r="K6" i="4"/>
  <c r="J6" i="4"/>
  <c r="M5" i="4"/>
  <c r="L5" i="4"/>
  <c r="K5" i="4"/>
  <c r="J5" i="4"/>
  <c r="M4" i="4"/>
  <c r="L4" i="4"/>
  <c r="K4" i="4"/>
  <c r="J4" i="4"/>
  <c r="M3" i="4"/>
  <c r="L3" i="4"/>
  <c r="K3" i="4"/>
  <c r="J3" i="4"/>
  <c r="M25" i="6" l="1"/>
  <c r="N34" i="6"/>
  <c r="M21" i="6"/>
  <c r="N22" i="6"/>
  <c r="N26" i="6"/>
  <c r="M29" i="6"/>
  <c r="N30" i="6"/>
  <c r="M33" i="6"/>
  <c r="M37" i="6"/>
  <c r="N38" i="6"/>
  <c r="M41" i="6"/>
  <c r="N42" i="6"/>
  <c r="M45" i="6"/>
  <c r="N46" i="6"/>
  <c r="M20" i="6"/>
  <c r="N21" i="6"/>
  <c r="M24" i="6"/>
  <c r="N25" i="6"/>
  <c r="M28" i="6"/>
  <c r="N29" i="6"/>
  <c r="M32" i="6"/>
  <c r="N33" i="6"/>
  <c r="M36" i="6"/>
  <c r="N37" i="6"/>
  <c r="M40" i="6"/>
  <c r="N41" i="6"/>
  <c r="M44" i="6"/>
  <c r="N45" i="6"/>
  <c r="M48" i="6"/>
  <c r="M53" i="6"/>
  <c r="N20" i="6"/>
  <c r="M23" i="6"/>
  <c r="N24" i="6"/>
  <c r="M27" i="6"/>
  <c r="N28" i="6"/>
  <c r="M31" i="6"/>
  <c r="N32" i="6"/>
  <c r="M35" i="6"/>
  <c r="N36" i="6"/>
  <c r="M39" i="6"/>
  <c r="N40" i="6"/>
  <c r="M43" i="6"/>
  <c r="N44" i="6"/>
  <c r="M47" i="6"/>
  <c r="N48" i="6"/>
  <c r="M50" i="6"/>
  <c r="G59" i="5"/>
  <c r="G58" i="5"/>
  <c r="M20" i="5"/>
  <c r="M21" i="5"/>
  <c r="M22" i="5"/>
  <c r="M23" i="5"/>
  <c r="M24" i="5"/>
  <c r="M25" i="5"/>
  <c r="M26" i="5"/>
  <c r="M27" i="5"/>
  <c r="M28" i="5"/>
  <c r="M29" i="5"/>
  <c r="M30" i="5"/>
  <c r="M31" i="5"/>
  <c r="M32" i="5"/>
  <c r="M33" i="5"/>
  <c r="M34" i="5"/>
  <c r="M35" i="5"/>
  <c r="M36" i="5"/>
  <c r="M37" i="5"/>
  <c r="M38" i="5"/>
  <c r="M39" i="5"/>
  <c r="M40" i="5"/>
  <c r="M41" i="5"/>
  <c r="M42" i="5"/>
  <c r="M43" i="5"/>
  <c r="M44" i="5"/>
  <c r="M45" i="5"/>
  <c r="M46" i="5"/>
  <c r="M47" i="5"/>
  <c r="M48" i="5"/>
  <c r="M49" i="5"/>
  <c r="M50" i="5"/>
  <c r="M51" i="5"/>
  <c r="M52" i="5"/>
  <c r="M53" i="5"/>
  <c r="M4" i="5"/>
  <c r="M5" i="5"/>
  <c r="M6" i="5"/>
  <c r="M7" i="5"/>
  <c r="M8" i="5"/>
  <c r="M9" i="5"/>
  <c r="M10" i="5"/>
  <c r="M11" i="5"/>
  <c r="M12" i="5"/>
  <c r="M13" i="5"/>
  <c r="M14" i="5"/>
  <c r="M15" i="5"/>
  <c r="M16" i="5"/>
  <c r="M17" i="5"/>
  <c r="M18" i="5"/>
  <c r="M19" i="5"/>
  <c r="L53" i="4"/>
  <c r="K56" i="3" l="1"/>
  <c r="T53" i="3"/>
  <c r="S53" i="3"/>
  <c r="T52" i="3"/>
  <c r="S52" i="3"/>
  <c r="T51" i="3"/>
  <c r="S51" i="3"/>
  <c r="T50" i="3"/>
  <c r="S50" i="3"/>
  <c r="T49" i="3"/>
  <c r="S49" i="3"/>
  <c r="T48" i="3"/>
  <c r="S48" i="3"/>
  <c r="T47" i="3"/>
  <c r="S47" i="3"/>
  <c r="T46" i="3"/>
  <c r="S46" i="3"/>
  <c r="T45" i="3"/>
  <c r="S45" i="3"/>
  <c r="T44" i="3"/>
  <c r="S44" i="3"/>
  <c r="T43" i="3"/>
  <c r="S43" i="3"/>
  <c r="T42" i="3"/>
  <c r="S42" i="3"/>
  <c r="T41" i="3"/>
  <c r="S41" i="3"/>
  <c r="T40" i="3"/>
  <c r="S40" i="3"/>
  <c r="T39" i="3"/>
  <c r="S39" i="3"/>
  <c r="T38" i="3"/>
  <c r="S38" i="3"/>
  <c r="T37" i="3"/>
  <c r="S37" i="3"/>
  <c r="T36" i="3"/>
  <c r="S36" i="3"/>
  <c r="T35" i="3"/>
  <c r="S35" i="3"/>
  <c r="T34" i="3"/>
  <c r="S34" i="3"/>
  <c r="T33" i="3"/>
  <c r="S33" i="3"/>
  <c r="T32" i="3"/>
  <c r="S32" i="3"/>
  <c r="T31" i="3"/>
  <c r="S31" i="3"/>
  <c r="T30" i="3"/>
  <c r="S30" i="3"/>
  <c r="T29" i="3"/>
  <c r="S29" i="3"/>
  <c r="T28" i="3"/>
  <c r="S28" i="3"/>
  <c r="T27" i="3"/>
  <c r="S27" i="3"/>
  <c r="T26" i="3"/>
  <c r="S26" i="3"/>
  <c r="T25" i="3"/>
  <c r="S25" i="3"/>
  <c r="T24" i="3"/>
  <c r="S24" i="3"/>
  <c r="T23" i="3"/>
  <c r="S23" i="3"/>
  <c r="T22" i="3"/>
  <c r="S22" i="3"/>
  <c r="T21" i="3"/>
  <c r="S21" i="3"/>
  <c r="T20" i="3"/>
  <c r="S20" i="3"/>
  <c r="T19" i="3"/>
  <c r="S19" i="3"/>
  <c r="T18" i="3"/>
  <c r="S18" i="3"/>
  <c r="T17" i="3"/>
  <c r="S17" i="3"/>
  <c r="T16" i="3"/>
  <c r="S16" i="3"/>
  <c r="T15" i="3"/>
  <c r="S15" i="3"/>
  <c r="T14" i="3"/>
  <c r="S14" i="3"/>
  <c r="T13" i="3"/>
  <c r="S13" i="3"/>
  <c r="T12" i="3"/>
  <c r="S12" i="3"/>
  <c r="T11" i="3"/>
  <c r="S11" i="3"/>
  <c r="T10" i="3"/>
  <c r="S10" i="3"/>
  <c r="T9" i="3"/>
  <c r="S9" i="3"/>
  <c r="T8" i="3"/>
  <c r="S8" i="3"/>
  <c r="T7" i="3"/>
  <c r="S7" i="3"/>
  <c r="T6" i="3"/>
  <c r="S6" i="3"/>
  <c r="T5" i="3"/>
  <c r="S5" i="3"/>
  <c r="T4" i="3"/>
  <c r="S4" i="3"/>
  <c r="T3" i="3"/>
  <c r="S3" i="3"/>
  <c r="Q3" i="3"/>
  <c r="R53" i="3"/>
  <c r="Q53" i="3"/>
  <c r="R52" i="3"/>
  <c r="Q52" i="3"/>
  <c r="R51" i="3"/>
  <c r="Q51" i="3"/>
  <c r="R50" i="3"/>
  <c r="Q50" i="3"/>
  <c r="R49" i="3"/>
  <c r="Q49" i="3"/>
  <c r="R48" i="3"/>
  <c r="Q48" i="3"/>
  <c r="R47" i="3"/>
  <c r="Q47" i="3"/>
  <c r="R46" i="3"/>
  <c r="Q46" i="3"/>
  <c r="R45" i="3"/>
  <c r="Q45" i="3"/>
  <c r="R44" i="3"/>
  <c r="Q44" i="3"/>
  <c r="R43" i="3"/>
  <c r="Q43" i="3"/>
  <c r="R42" i="3"/>
  <c r="Q42" i="3"/>
  <c r="R41" i="3"/>
  <c r="Q41" i="3"/>
  <c r="R40" i="3"/>
  <c r="Q40" i="3"/>
  <c r="R39" i="3"/>
  <c r="Q39" i="3"/>
  <c r="R38" i="3"/>
  <c r="Q38" i="3"/>
  <c r="R37" i="3"/>
  <c r="Q37" i="3"/>
  <c r="R36" i="3"/>
  <c r="Q36" i="3"/>
  <c r="R35" i="3"/>
  <c r="Q35" i="3"/>
  <c r="R34" i="3"/>
  <c r="Q34" i="3"/>
  <c r="R33" i="3"/>
  <c r="Q33" i="3"/>
  <c r="R32" i="3"/>
  <c r="Q32" i="3"/>
  <c r="R31" i="3"/>
  <c r="Q31" i="3"/>
  <c r="R30" i="3"/>
  <c r="Q30" i="3"/>
  <c r="R29" i="3"/>
  <c r="Q29" i="3"/>
  <c r="R28" i="3"/>
  <c r="Q28" i="3"/>
  <c r="R27" i="3"/>
  <c r="Q27" i="3"/>
  <c r="R26" i="3"/>
  <c r="Q26" i="3"/>
  <c r="R25" i="3"/>
  <c r="Q25" i="3"/>
  <c r="R24" i="3"/>
  <c r="Q24" i="3"/>
  <c r="R23" i="3"/>
  <c r="Q23" i="3"/>
  <c r="R22" i="3"/>
  <c r="Q22" i="3"/>
  <c r="R21" i="3"/>
  <c r="Q21" i="3"/>
  <c r="R20" i="3"/>
  <c r="Q20" i="3"/>
  <c r="R19" i="3"/>
  <c r="Q19" i="3"/>
  <c r="R18" i="3"/>
  <c r="Q18" i="3"/>
  <c r="R17" i="3"/>
  <c r="Q17" i="3"/>
  <c r="R16" i="3"/>
  <c r="Q16" i="3"/>
  <c r="R15" i="3"/>
  <c r="Q15" i="3"/>
  <c r="R14" i="3"/>
  <c r="Q14" i="3"/>
  <c r="R13" i="3"/>
  <c r="Q13" i="3"/>
  <c r="R12" i="3"/>
  <c r="Q12" i="3"/>
  <c r="R11" i="3"/>
  <c r="Q11" i="3"/>
  <c r="R10" i="3"/>
  <c r="Q10" i="3"/>
  <c r="R9" i="3"/>
  <c r="Q9" i="3"/>
  <c r="R8" i="3"/>
  <c r="Q8" i="3"/>
  <c r="R7" i="3"/>
  <c r="Q7" i="3"/>
  <c r="R6" i="3"/>
  <c r="Q6" i="3"/>
  <c r="R5" i="3"/>
  <c r="Q5" i="3"/>
  <c r="R4" i="3"/>
  <c r="Q4" i="3"/>
  <c r="R3" i="3"/>
</calcChain>
</file>

<file path=xl/sharedStrings.xml><?xml version="1.0" encoding="utf-8"?>
<sst xmlns="http://schemas.openxmlformats.org/spreadsheetml/2006/main" count="850" uniqueCount="79">
  <si>
    <t>National Highway Traffic Safety Administration (NHTSA) Motor Vehicle Crash Data Querying and Reporting</t>
  </si>
  <si>
    <t>Pedalcyclists Killed in Fatal Crashes</t>
  </si>
  <si>
    <t>Filter Selected: Person Injury Type: Fatal; Person Type: Pedalcyclist</t>
  </si>
  <si>
    <t>Years: 2011-2020</t>
  </si>
  <si>
    <r>
      <t xml:space="preserve">Pedalcyclists Killed in Fatal Crashes </t>
    </r>
    <r>
      <rPr>
        <b/>
        <vertAlign val="superscript"/>
        <sz val="12"/>
        <color rgb="FF000000"/>
        <rFont val="Arial"/>
        <family val="2"/>
      </rPr>
      <t>1</t>
    </r>
    <r>
      <rPr>
        <b/>
        <sz val="12"/>
        <color rgb="FF000000"/>
        <rFont val="Arial"/>
        <family val="2"/>
      </rPr>
      <t xml:space="preserve"> </t>
    </r>
  </si>
  <si>
    <t>State</t>
  </si>
  <si>
    <t>Crash Date (Year)</t>
  </si>
  <si>
    <t>Total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</si>
  <si>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</si>
  <si>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</si>
  <si>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</si>
  <si>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</si>
  <si>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</si>
  <si>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</si>
  <si>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</si>
  <si>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</si>
  <si>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</si>
  <si>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</si>
  <si>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</si>
  <si>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</si>
  <si>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</si>
  <si>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</si>
  <si>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</si>
  <si>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</si>
  <si>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</si>
  <si>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</si>
  <si>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</si>
  <si>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</si>
  <si>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</si>
  <si>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</si>
  <si>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</si>
  <si>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</si>
  <si>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</si>
  <si>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</si>
  <si>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</si>
  <si>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</si>
  <si>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</si>
  <si>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</si>
  <si>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</si>
  <si>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</si>
  <si>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</si>
  <si>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</si>
  <si>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</si>
  <si>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</si>
  <si>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</si>
  <si>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</si>
  <si>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</si>
  <si>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</si>
  <si>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</si>
  <si>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</si>
  <si>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</si>
  <si>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</si>
  <si>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</si>
  <si>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</si>
  <si>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</si>
  <si>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</si>
  <si>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</si>
  <si>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</si>
  <si>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</si>
  <si>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r>
      <t xml:space="preserve">Puerto Rico - Pedalcyclists Killed in Fatal Crashes </t>
    </r>
    <r>
      <rPr>
        <b/>
        <vertAlign val="superscript"/>
        <sz val="12"/>
        <color rgb="FF000000"/>
        <rFont val="Arial"/>
        <family val="2"/>
      </rPr>
      <t>1</t>
    </r>
    <r>
      <rPr>
        <b/>
        <sz val="12"/>
        <color rgb="FF000000"/>
        <rFont val="Arial"/>
        <family val="2"/>
      </rPr>
      <t xml:space="preserve"> </t>
    </r>
  </si>
  <si>
    <t>Puerto Rico</t>
  </si>
  <si>
    <t>Data Sources:</t>
  </si>
  <si>
    <r>
      <t>1</t>
    </r>
    <r>
      <rPr>
        <sz val="10"/>
        <color rgb="FF000000"/>
        <rFont val="Arial"/>
        <family val="2"/>
      </rPr>
      <t>Fatality Analysis Reporting System (FARS): 2006-2019 Final File and 2020 Annual Report File (ARF)</t>
    </r>
  </si>
  <si>
    <t>Report Generated: Tuesday, July 26, 2022 (11:51:00 AM)</t>
  </si>
  <si>
    <t>VERSION 5.1, RELEASED MAR 02, 2022</t>
  </si>
  <si>
    <t>2011-2015</t>
  </si>
  <si>
    <t>2016-2020</t>
  </si>
  <si>
    <t>Increase or Decrease</t>
  </si>
  <si>
    <t>Percentage Change Over Time</t>
  </si>
  <si>
    <t>Bike Fatals</t>
  </si>
  <si>
    <t/>
  </si>
  <si>
    <t>Bicycle</t>
  </si>
  <si>
    <t>2015 ACS</t>
  </si>
  <si>
    <t>2020 ACS</t>
  </si>
  <si>
    <t>Total population</t>
  </si>
  <si>
    <t>Fatals</t>
  </si>
  <si>
    <t>All Fatals</t>
  </si>
  <si>
    <t>Ped Percent</t>
  </si>
  <si>
    <t>Increase or Decrease (in percentage points)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</si>
</sst>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8" formatCode="0.0"/>
    <numFmt numFmtId="169" formatCode="0.0%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rgb="FF0000FF"/>
      <name val="Calibri"/>
      <family val="2"/>
      <scheme val="minor"/>
    </font>
    <font>
      <u/>
      <sz val="11"/>
      <color rgb="FF800080"/>
      <name val="Calibri"/>
      <family val="2"/>
      <scheme val="minor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b/>
      <sz val="12"/>
      <color rgb="FF000000"/>
      <name val="Arial"/>
      <family val="2"/>
    </font>
    <font>
      <b/>
      <vertAlign val="superscript"/>
      <sz val="12"/>
      <color rgb="FF000000"/>
      <name val="Arial"/>
      <family val="2"/>
    </font>
    <font>
      <b/>
      <sz val="11"/>
      <color rgb="FF000000"/>
      <name val="Arial"/>
      <family val="2"/>
    </font>
    <font>
      <vertAlign val="superscript"/>
      <sz val="10"/>
      <color rgb="FF000000"/>
      <name val="Arial"/>
      <family val="2"/>
    </font>
    <font>
      <b/>
      <sz val="11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AFBFE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C1C1C1"/>
      </left>
      <right/>
      <top style="medium">
        <color rgb="FFC1C1C1"/>
      </top>
      <bottom/>
      <diagonal/>
    </border>
    <border>
      <left/>
      <right/>
      <top style="medium">
        <color rgb="FFC1C1C1"/>
      </top>
      <bottom/>
      <diagonal/>
    </border>
    <border>
      <left style="medium">
        <color rgb="FFC1C1C1"/>
      </left>
      <right/>
      <top/>
      <bottom/>
      <diagonal/>
    </border>
    <border>
      <left/>
      <right/>
      <top/>
      <bottom style="medium">
        <color rgb="FFC1C1C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5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27">
    <xf numFmtId="0" fontId="0" fillId="0" borderId="0" xfId="0"/>
    <xf numFmtId="0" fontId="20" fillId="33" borderId="0" xfId="0" applyFont="1" applyFill="1"/>
    <xf numFmtId="0" fontId="20" fillId="33" borderId="0" xfId="0" applyFont="1" applyFill="1" applyAlignment="1">
      <alignment vertical="top" wrapText="1"/>
    </xf>
    <xf numFmtId="0" fontId="20" fillId="33" borderId="0" xfId="0" applyFont="1" applyFill="1" applyAlignment="1">
      <alignment horizontal="center"/>
    </xf>
    <xf numFmtId="0" fontId="24" fillId="33" borderId="0" xfId="0" applyFont="1" applyFill="1" applyAlignment="1">
      <alignment horizontal="center" vertical="top" wrapText="1"/>
    </xf>
    <xf numFmtId="0" fontId="21" fillId="33" borderId="0" xfId="0" applyFont="1" applyFill="1" applyAlignment="1">
      <alignment vertical="top" wrapText="1"/>
    </xf>
    <xf numFmtId="3" fontId="21" fillId="33" borderId="0" xfId="0" applyNumberFormat="1" applyFont="1" applyFill="1" applyAlignment="1">
      <alignment vertical="top" wrapText="1"/>
    </xf>
    <xf numFmtId="0" fontId="24" fillId="33" borderId="12" xfId="0" applyFont="1" applyFill="1" applyBorder="1" applyAlignment="1">
      <alignment horizontal="center" vertical="top" wrapText="1"/>
    </xf>
    <xf numFmtId="0" fontId="24" fillId="33" borderId="10" xfId="0" applyFont="1" applyFill="1" applyBorder="1" applyAlignment="1">
      <alignment horizontal="center" vertical="top" wrapText="1"/>
    </xf>
    <xf numFmtId="0" fontId="24" fillId="33" borderId="12" xfId="0" applyFont="1" applyFill="1" applyBorder="1" applyAlignment="1">
      <alignment horizontal="center" vertical="top" wrapText="1"/>
    </xf>
    <xf numFmtId="0" fontId="24" fillId="33" borderId="11" xfId="0" applyFont="1" applyFill="1" applyBorder="1" applyAlignment="1">
      <alignment horizontal="center" vertical="top" wrapText="1"/>
    </xf>
    <xf numFmtId="0" fontId="22" fillId="33" borderId="13" xfId="0" applyFont="1" applyFill="1" applyBorder="1" applyAlignment="1">
      <alignment vertical="top" wrapText="1"/>
    </xf>
    <xf numFmtId="0" fontId="25" fillId="33" borderId="0" xfId="0" applyFont="1" applyFill="1" applyAlignment="1">
      <alignment vertical="top" wrapText="1"/>
    </xf>
    <xf numFmtId="0" fontId="0" fillId="0" borderId="0" xfId="0" applyAlignment="1"/>
    <xf numFmtId="0" fontId="24" fillId="33" borderId="12" xfId="0" applyFont="1" applyFill="1" applyBorder="1" applyAlignment="1">
      <alignment horizontal="center" vertical="top"/>
    </xf>
    <xf numFmtId="9" fontId="0" fillId="0" borderId="0" xfId="1" applyFont="1"/>
    <xf numFmtId="0" fontId="26" fillId="0" borderId="14" xfId="0" applyFont="1" applyBorder="1" applyAlignment="1">
      <alignment horizontal="left" vertical="center" wrapText="1"/>
    </xf>
    <xf numFmtId="0" fontId="0" fillId="0" borderId="0" xfId="0" applyAlignment="1">
      <alignment wrapText="1" indent="1"/>
    </xf>
    <xf numFmtId="0" fontId="0" fillId="0" borderId="0" xfId="0" applyAlignment="1">
      <alignment wrapText="1"/>
    </xf>
    <xf numFmtId="0" fontId="26" fillId="0" borderId="14" xfId="0" applyFont="1" applyBorder="1" applyAlignment="1">
      <alignment vertical="center" wrapText="1"/>
    </xf>
    <xf numFmtId="0" fontId="0" fillId="0" borderId="0" xfId="0" applyNumberFormat="1" applyAlignment="1">
      <alignment wrapText="1"/>
    </xf>
    <xf numFmtId="3" fontId="0" fillId="0" borderId="0" xfId="0" applyNumberFormat="1" applyAlignment="1">
      <alignment wrapText="1"/>
    </xf>
    <xf numFmtId="168" fontId="0" fillId="0" borderId="0" xfId="0" applyNumberFormat="1"/>
    <xf numFmtId="169" fontId="0" fillId="0" borderId="0" xfId="1" applyNumberFormat="1" applyFont="1" applyAlignment="1">
      <alignment wrapText="1"/>
    </xf>
    <xf numFmtId="9" fontId="0" fillId="0" borderId="0" xfId="1" applyNumberFormat="1" applyFont="1" applyAlignment="1">
      <alignment wrapText="1"/>
    </xf>
    <xf numFmtId="169" fontId="0" fillId="0" borderId="0" xfId="1" applyNumberFormat="1" applyFont="1"/>
    <xf numFmtId="169" fontId="0" fillId="0" borderId="0" xfId="0" applyNumberFormat="1"/>
  </cellXfs>
  <cellStyles count="45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7" builtinId="53" customBuiltin="1"/>
    <cellStyle name="Followed Hyperlink" xfId="44" builtinId="9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" xfId="43" builtinId="8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Percent" xfId="1" builtinId="5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73"/>
  <sheetViews>
    <sheetView showGridLines="0" workbookViewId="0">
      <selection activeCell="A13" sqref="A6:L60"/>
    </sheetView>
  </sheetViews>
  <sheetFormatPr defaultRowHeight="12.75" x14ac:dyDescent="0.2"/>
  <cols>
    <col min="1" max="1" width="36.5703125" style="1" bestFit="1" customWidth="1"/>
    <col min="2" max="11" width="5.5703125" style="1" bestFit="1" customWidth="1"/>
    <col min="12" max="12" width="6.140625" style="1" bestFit="1" customWidth="1"/>
    <col min="13" max="16384" width="9.140625" style="1"/>
  </cols>
  <sheetData>
    <row r="1" spans="1:12" ht="38.25" x14ac:dyDescent="0.2">
      <c r="A1" s="2" t="s">
        <v>0</v>
      </c>
    </row>
    <row r="2" spans="1:12" x14ac:dyDescent="0.2">
      <c r="A2" s="2" t="s">
        <v>1</v>
      </c>
    </row>
    <row r="3" spans="1:12" ht="25.5" x14ac:dyDescent="0.2">
      <c r="A3" s="2" t="s">
        <v>2</v>
      </c>
    </row>
    <row r="4" spans="1:12" x14ac:dyDescent="0.2">
      <c r="A4" s="2" t="s">
        <v>3</v>
      </c>
    </row>
    <row r="5" spans="1:12" x14ac:dyDescent="0.2">
      <c r="A5" s="3"/>
    </row>
    <row r="6" spans="1:12" ht="18.75" customHeight="1" thickBot="1" x14ac:dyDescent="0.25">
      <c r="A6" s="11" t="s">
        <v>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12" ht="15" customHeight="1" x14ac:dyDescent="0.2">
      <c r="A7" s="8" t="s">
        <v>5</v>
      </c>
      <c r="B7" s="10" t="s">
        <v>6</v>
      </c>
      <c r="C7" s="10"/>
      <c r="D7" s="10"/>
      <c r="E7" s="10"/>
      <c r="F7" s="10"/>
      <c r="G7" s="10"/>
      <c r="H7" s="10"/>
      <c r="I7" s="10"/>
      <c r="J7" s="10"/>
      <c r="K7" s="10"/>
      <c r="L7" s="10"/>
    </row>
    <row r="8" spans="1:12" ht="15" x14ac:dyDescent="0.2">
      <c r="A8" s="9"/>
      <c r="B8" s="4">
        <v>2011</v>
      </c>
      <c r="C8" s="4">
        <v>2012</v>
      </c>
      <c r="D8" s="4">
        <v>2013</v>
      </c>
      <c r="E8" s="4">
        <v>2014</v>
      </c>
      <c r="F8" s="4">
        <v>2015</v>
      </c>
      <c r="G8" s="4">
        <v>2016</v>
      </c>
      <c r="H8" s="4">
        <v>2017</v>
      </c>
      <c r="I8" s="4">
        <v>2018</v>
      </c>
      <c r="J8" s="4">
        <v>2019</v>
      </c>
      <c r="K8" s="4">
        <v>2020</v>
      </c>
      <c r="L8" s="4" t="s">
        <v>7</v>
      </c>
    </row>
    <row r="9" spans="1:12" ht="15" x14ac:dyDescent="0.2">
      <c r="A9" s="7" t="s">
        <v>8</v>
      </c>
      <c r="B9" s="5">
        <v>5</v>
      </c>
      <c r="C9" s="5">
        <v>9</v>
      </c>
      <c r="D9" s="5">
        <v>6</v>
      </c>
      <c r="E9" s="5">
        <v>9</v>
      </c>
      <c r="F9" s="5">
        <v>9</v>
      </c>
      <c r="G9" s="5">
        <v>3</v>
      </c>
      <c r="H9" s="5">
        <v>7</v>
      </c>
      <c r="I9" s="5">
        <v>9</v>
      </c>
      <c r="J9" s="5">
        <v>6</v>
      </c>
      <c r="K9" s="5">
        <v>10</v>
      </c>
      <c r="L9" s="5">
        <v>73</v>
      </c>
    </row>
    <row r="10" spans="1:12" ht="15" x14ac:dyDescent="0.2">
      <c r="A10" s="7" t="s">
        <v>9</v>
      </c>
      <c r="B10" s="5">
        <v>2</v>
      </c>
      <c r="C10" s="5">
        <v>1</v>
      </c>
      <c r="D10" s="5">
        <v>1</v>
      </c>
      <c r="E10" s="5">
        <v>3</v>
      </c>
      <c r="F10" s="5">
        <v>0</v>
      </c>
      <c r="G10" s="5">
        <v>1</v>
      </c>
      <c r="H10" s="5">
        <v>1</v>
      </c>
      <c r="I10" s="5">
        <v>0</v>
      </c>
      <c r="J10" s="5">
        <v>2</v>
      </c>
      <c r="K10" s="5">
        <v>2</v>
      </c>
      <c r="L10" s="5">
        <v>13</v>
      </c>
    </row>
    <row r="11" spans="1:12" ht="15" x14ac:dyDescent="0.2">
      <c r="A11" s="7" t="s">
        <v>10</v>
      </c>
      <c r="B11" s="5">
        <v>23</v>
      </c>
      <c r="C11" s="5">
        <v>18</v>
      </c>
      <c r="D11" s="5">
        <v>31</v>
      </c>
      <c r="E11" s="5">
        <v>29</v>
      </c>
      <c r="F11" s="5">
        <v>28</v>
      </c>
      <c r="G11" s="5">
        <v>31</v>
      </c>
      <c r="H11" s="5">
        <v>32</v>
      </c>
      <c r="I11" s="5">
        <v>24</v>
      </c>
      <c r="J11" s="5">
        <v>30</v>
      </c>
      <c r="K11" s="5">
        <v>33</v>
      </c>
      <c r="L11" s="5">
        <v>279</v>
      </c>
    </row>
    <row r="12" spans="1:12" ht="15" x14ac:dyDescent="0.2">
      <c r="A12" s="7" t="s">
        <v>11</v>
      </c>
      <c r="B12" s="5">
        <v>6</v>
      </c>
      <c r="C12" s="5">
        <v>6</v>
      </c>
      <c r="D12" s="5">
        <v>4</v>
      </c>
      <c r="E12" s="5">
        <v>7</v>
      </c>
      <c r="F12" s="5">
        <v>3</v>
      </c>
      <c r="G12" s="5">
        <v>3</v>
      </c>
      <c r="H12" s="5">
        <v>4</v>
      </c>
      <c r="I12" s="5">
        <v>4</v>
      </c>
      <c r="J12" s="5">
        <v>3</v>
      </c>
      <c r="K12" s="5">
        <v>6</v>
      </c>
      <c r="L12" s="5">
        <v>46</v>
      </c>
    </row>
    <row r="13" spans="1:12" ht="15" x14ac:dyDescent="0.2">
      <c r="A13" s="7" t="s">
        <v>12</v>
      </c>
      <c r="B13" s="5">
        <v>116</v>
      </c>
      <c r="C13" s="5">
        <v>129</v>
      </c>
      <c r="D13" s="5">
        <v>147</v>
      </c>
      <c r="E13" s="5">
        <v>129</v>
      </c>
      <c r="F13" s="5">
        <v>136</v>
      </c>
      <c r="G13" s="5">
        <v>155</v>
      </c>
      <c r="H13" s="5">
        <v>145</v>
      </c>
      <c r="I13" s="5">
        <v>165</v>
      </c>
      <c r="J13" s="5">
        <v>143</v>
      </c>
      <c r="K13" s="5">
        <v>129</v>
      </c>
      <c r="L13" s="6">
        <v>1394</v>
      </c>
    </row>
    <row r="14" spans="1:12" ht="15" x14ac:dyDescent="0.2">
      <c r="A14" s="7" t="s">
        <v>13</v>
      </c>
      <c r="B14" s="5">
        <v>8</v>
      </c>
      <c r="C14" s="5">
        <v>13</v>
      </c>
      <c r="D14" s="5">
        <v>12</v>
      </c>
      <c r="E14" s="5">
        <v>10</v>
      </c>
      <c r="F14" s="5">
        <v>13</v>
      </c>
      <c r="G14" s="5">
        <v>16</v>
      </c>
      <c r="H14" s="5">
        <v>16</v>
      </c>
      <c r="I14" s="5">
        <v>22</v>
      </c>
      <c r="J14" s="5">
        <v>20</v>
      </c>
      <c r="K14" s="5">
        <v>15</v>
      </c>
      <c r="L14" s="5">
        <v>145</v>
      </c>
    </row>
    <row r="15" spans="1:12" ht="15" x14ac:dyDescent="0.2">
      <c r="A15" s="7" t="s">
        <v>14</v>
      </c>
      <c r="B15" s="5">
        <v>8</v>
      </c>
      <c r="C15" s="5">
        <v>4</v>
      </c>
      <c r="D15" s="5">
        <v>3</v>
      </c>
      <c r="E15" s="5">
        <v>4</v>
      </c>
      <c r="F15" s="5">
        <v>3</v>
      </c>
      <c r="G15" s="5">
        <v>6</v>
      </c>
      <c r="H15" s="5">
        <v>3</v>
      </c>
      <c r="I15" s="5">
        <v>1</v>
      </c>
      <c r="J15" s="5">
        <v>3</v>
      </c>
      <c r="K15" s="5">
        <v>5</v>
      </c>
      <c r="L15" s="5">
        <v>40</v>
      </c>
    </row>
    <row r="16" spans="1:12" ht="15" x14ac:dyDescent="0.2">
      <c r="A16" s="7" t="s">
        <v>15</v>
      </c>
      <c r="B16" s="5">
        <v>0</v>
      </c>
      <c r="C16" s="5">
        <v>4</v>
      </c>
      <c r="D16" s="5">
        <v>1</v>
      </c>
      <c r="E16" s="5">
        <v>3</v>
      </c>
      <c r="F16" s="5">
        <v>3</v>
      </c>
      <c r="G16" s="5">
        <v>2</v>
      </c>
      <c r="H16" s="5">
        <v>5</v>
      </c>
      <c r="I16" s="5">
        <v>6</v>
      </c>
      <c r="J16" s="5">
        <v>7</v>
      </c>
      <c r="K16" s="5">
        <v>3</v>
      </c>
      <c r="L16" s="5">
        <v>34</v>
      </c>
    </row>
    <row r="17" spans="1:12" ht="15" x14ac:dyDescent="0.2">
      <c r="A17" s="7" t="s">
        <v>16</v>
      </c>
      <c r="B17" s="5">
        <v>1</v>
      </c>
      <c r="C17" s="5">
        <v>0</v>
      </c>
      <c r="D17" s="5">
        <v>1</v>
      </c>
      <c r="E17" s="5">
        <v>1</v>
      </c>
      <c r="F17" s="5">
        <v>1</v>
      </c>
      <c r="G17" s="5">
        <v>1</v>
      </c>
      <c r="H17" s="5">
        <v>2</v>
      </c>
      <c r="I17" s="5">
        <v>3</v>
      </c>
      <c r="J17" s="5">
        <v>1</v>
      </c>
      <c r="K17" s="5">
        <v>1</v>
      </c>
      <c r="L17" s="5">
        <v>12</v>
      </c>
    </row>
    <row r="18" spans="1:12" ht="15" x14ac:dyDescent="0.2">
      <c r="A18" s="7" t="s">
        <v>17</v>
      </c>
      <c r="B18" s="5">
        <v>126</v>
      </c>
      <c r="C18" s="5">
        <v>124</v>
      </c>
      <c r="D18" s="5">
        <v>133</v>
      </c>
      <c r="E18" s="5">
        <v>139</v>
      </c>
      <c r="F18" s="5">
        <v>150</v>
      </c>
      <c r="G18" s="5">
        <v>139</v>
      </c>
      <c r="H18" s="5">
        <v>125</v>
      </c>
      <c r="I18" s="5">
        <v>161</v>
      </c>
      <c r="J18" s="5">
        <v>161</v>
      </c>
      <c r="K18" s="5">
        <v>170</v>
      </c>
      <c r="L18" s="6">
        <v>1428</v>
      </c>
    </row>
    <row r="19" spans="1:12" ht="15" x14ac:dyDescent="0.2">
      <c r="A19" s="7" t="s">
        <v>18</v>
      </c>
      <c r="B19" s="5">
        <v>14</v>
      </c>
      <c r="C19" s="5">
        <v>17</v>
      </c>
      <c r="D19" s="5">
        <v>28</v>
      </c>
      <c r="E19" s="5">
        <v>19</v>
      </c>
      <c r="F19" s="5">
        <v>23</v>
      </c>
      <c r="G19" s="5">
        <v>29</v>
      </c>
      <c r="H19" s="5">
        <v>15</v>
      </c>
      <c r="I19" s="5">
        <v>30</v>
      </c>
      <c r="J19" s="5">
        <v>21</v>
      </c>
      <c r="K19" s="5">
        <v>32</v>
      </c>
      <c r="L19" s="5">
        <v>228</v>
      </c>
    </row>
    <row r="20" spans="1:12" ht="15" x14ac:dyDescent="0.2">
      <c r="A20" s="7" t="s">
        <v>19</v>
      </c>
      <c r="B20" s="5">
        <v>2</v>
      </c>
      <c r="C20" s="5">
        <v>2</v>
      </c>
      <c r="D20" s="5">
        <v>2</v>
      </c>
      <c r="E20" s="5">
        <v>4</v>
      </c>
      <c r="F20" s="5">
        <v>2</v>
      </c>
      <c r="G20" s="5">
        <v>0</v>
      </c>
      <c r="H20" s="5">
        <v>6</v>
      </c>
      <c r="I20" s="5">
        <v>2</v>
      </c>
      <c r="J20" s="5">
        <v>4</v>
      </c>
      <c r="K20" s="5">
        <v>4</v>
      </c>
      <c r="L20" s="5">
        <v>28</v>
      </c>
    </row>
    <row r="21" spans="1:12" ht="15" x14ac:dyDescent="0.2">
      <c r="A21" s="7" t="s">
        <v>20</v>
      </c>
      <c r="B21" s="5">
        <v>0</v>
      </c>
      <c r="C21" s="5">
        <v>2</v>
      </c>
      <c r="D21" s="5">
        <v>3</v>
      </c>
      <c r="E21" s="5">
        <v>2</v>
      </c>
      <c r="F21" s="5">
        <v>0</v>
      </c>
      <c r="G21" s="5">
        <v>6</v>
      </c>
      <c r="H21" s="5">
        <v>2</v>
      </c>
      <c r="I21" s="5">
        <v>2</v>
      </c>
      <c r="J21" s="5">
        <v>4</v>
      </c>
      <c r="K21" s="5">
        <v>3</v>
      </c>
      <c r="L21" s="5">
        <v>24</v>
      </c>
    </row>
    <row r="22" spans="1:12" ht="15" x14ac:dyDescent="0.2">
      <c r="A22" s="7" t="s">
        <v>21</v>
      </c>
      <c r="B22" s="5">
        <v>27</v>
      </c>
      <c r="C22" s="5">
        <v>29</v>
      </c>
      <c r="D22" s="5">
        <v>30</v>
      </c>
      <c r="E22" s="5">
        <v>27</v>
      </c>
      <c r="F22" s="5">
        <v>26</v>
      </c>
      <c r="G22" s="5">
        <v>20</v>
      </c>
      <c r="H22" s="5">
        <v>26</v>
      </c>
      <c r="I22" s="5">
        <v>24</v>
      </c>
      <c r="J22" s="5">
        <v>12</v>
      </c>
      <c r="K22" s="5">
        <v>30</v>
      </c>
      <c r="L22" s="5">
        <v>251</v>
      </c>
    </row>
    <row r="23" spans="1:12" ht="15" x14ac:dyDescent="0.2">
      <c r="A23" s="7" t="s">
        <v>22</v>
      </c>
      <c r="B23" s="5">
        <v>11</v>
      </c>
      <c r="C23" s="5">
        <v>15</v>
      </c>
      <c r="D23" s="5">
        <v>14</v>
      </c>
      <c r="E23" s="5">
        <v>12</v>
      </c>
      <c r="F23" s="5">
        <v>12</v>
      </c>
      <c r="G23" s="5">
        <v>19</v>
      </c>
      <c r="H23" s="5">
        <v>13</v>
      </c>
      <c r="I23" s="5">
        <v>22</v>
      </c>
      <c r="J23" s="5">
        <v>16</v>
      </c>
      <c r="K23" s="5">
        <v>20</v>
      </c>
      <c r="L23" s="5">
        <v>154</v>
      </c>
    </row>
    <row r="24" spans="1:12" ht="15" x14ac:dyDescent="0.2">
      <c r="A24" s="7" t="s">
        <v>23</v>
      </c>
      <c r="B24" s="5">
        <v>5</v>
      </c>
      <c r="C24" s="5">
        <v>3</v>
      </c>
      <c r="D24" s="5">
        <v>3</v>
      </c>
      <c r="E24" s="5">
        <v>4</v>
      </c>
      <c r="F24" s="5">
        <v>5</v>
      </c>
      <c r="G24" s="5">
        <v>8</v>
      </c>
      <c r="H24" s="5">
        <v>5</v>
      </c>
      <c r="I24" s="5">
        <v>7</v>
      </c>
      <c r="J24" s="5">
        <v>9</v>
      </c>
      <c r="K24" s="5">
        <v>10</v>
      </c>
      <c r="L24" s="5">
        <v>59</v>
      </c>
    </row>
    <row r="25" spans="1:12" ht="15" x14ac:dyDescent="0.2">
      <c r="A25" s="7" t="s">
        <v>24</v>
      </c>
      <c r="B25" s="5">
        <v>2</v>
      </c>
      <c r="C25" s="5">
        <v>7</v>
      </c>
      <c r="D25" s="5">
        <v>6</v>
      </c>
      <c r="E25" s="5">
        <v>7</v>
      </c>
      <c r="F25" s="5">
        <v>3</v>
      </c>
      <c r="G25" s="5">
        <v>5</v>
      </c>
      <c r="H25" s="5">
        <v>5</v>
      </c>
      <c r="I25" s="5">
        <v>5</v>
      </c>
      <c r="J25" s="5">
        <v>8</v>
      </c>
      <c r="K25" s="5">
        <v>4</v>
      </c>
      <c r="L25" s="5">
        <v>52</v>
      </c>
    </row>
    <row r="26" spans="1:12" ht="15" x14ac:dyDescent="0.2">
      <c r="A26" s="7" t="s">
        <v>25</v>
      </c>
      <c r="B26" s="5">
        <v>2</v>
      </c>
      <c r="C26" s="5">
        <v>6</v>
      </c>
      <c r="D26" s="5">
        <v>3</v>
      </c>
      <c r="E26" s="5">
        <v>4</v>
      </c>
      <c r="F26" s="5">
        <v>7</v>
      </c>
      <c r="G26" s="5">
        <v>9</v>
      </c>
      <c r="H26" s="5">
        <v>7</v>
      </c>
      <c r="I26" s="5">
        <v>10</v>
      </c>
      <c r="J26" s="5">
        <v>5</v>
      </c>
      <c r="K26" s="5">
        <v>5</v>
      </c>
      <c r="L26" s="5">
        <v>58</v>
      </c>
    </row>
    <row r="27" spans="1:12" ht="15" x14ac:dyDescent="0.2">
      <c r="A27" s="7" t="s">
        <v>26</v>
      </c>
      <c r="B27" s="5">
        <v>18</v>
      </c>
      <c r="C27" s="5">
        <v>24</v>
      </c>
      <c r="D27" s="5">
        <v>14</v>
      </c>
      <c r="E27" s="5">
        <v>13</v>
      </c>
      <c r="F27" s="5">
        <v>34</v>
      </c>
      <c r="G27" s="5">
        <v>22</v>
      </c>
      <c r="H27" s="5">
        <v>23</v>
      </c>
      <c r="I27" s="5">
        <v>29</v>
      </c>
      <c r="J27" s="5">
        <v>22</v>
      </c>
      <c r="K27" s="5">
        <v>34</v>
      </c>
      <c r="L27" s="5">
        <v>233</v>
      </c>
    </row>
    <row r="28" spans="1:12" ht="15" x14ac:dyDescent="0.2">
      <c r="A28" s="7" t="s">
        <v>27</v>
      </c>
      <c r="B28" s="5">
        <v>0</v>
      </c>
      <c r="C28" s="5">
        <v>1</v>
      </c>
      <c r="D28" s="5">
        <v>4</v>
      </c>
      <c r="E28" s="5">
        <v>2</v>
      </c>
      <c r="F28" s="5">
        <v>0</v>
      </c>
      <c r="G28" s="5">
        <v>4</v>
      </c>
      <c r="H28" s="5">
        <v>2</v>
      </c>
      <c r="I28" s="5">
        <v>2</v>
      </c>
      <c r="J28" s="5">
        <v>2</v>
      </c>
      <c r="K28" s="5">
        <v>2</v>
      </c>
      <c r="L28" s="5">
        <v>19</v>
      </c>
    </row>
    <row r="29" spans="1:12" ht="15" x14ac:dyDescent="0.2">
      <c r="A29" s="7" t="s">
        <v>28</v>
      </c>
      <c r="B29" s="5">
        <v>5</v>
      </c>
      <c r="C29" s="5">
        <v>5</v>
      </c>
      <c r="D29" s="5">
        <v>6</v>
      </c>
      <c r="E29" s="5">
        <v>5</v>
      </c>
      <c r="F29" s="5">
        <v>11</v>
      </c>
      <c r="G29" s="5">
        <v>16</v>
      </c>
      <c r="H29" s="5">
        <v>11</v>
      </c>
      <c r="I29" s="5">
        <v>6</v>
      </c>
      <c r="J29" s="5">
        <v>10</v>
      </c>
      <c r="K29" s="5">
        <v>15</v>
      </c>
      <c r="L29" s="5">
        <v>90</v>
      </c>
    </row>
    <row r="30" spans="1:12" ht="15" x14ac:dyDescent="0.2">
      <c r="A30" s="7" t="s">
        <v>29</v>
      </c>
      <c r="B30" s="5">
        <v>5</v>
      </c>
      <c r="C30" s="5">
        <v>16</v>
      </c>
      <c r="D30" s="5">
        <v>6</v>
      </c>
      <c r="E30" s="5">
        <v>8</v>
      </c>
      <c r="F30" s="5">
        <v>12</v>
      </c>
      <c r="G30" s="5">
        <v>10</v>
      </c>
      <c r="H30" s="5">
        <v>12</v>
      </c>
      <c r="I30" s="5">
        <v>4</v>
      </c>
      <c r="J30" s="5">
        <v>5</v>
      </c>
      <c r="K30" s="5">
        <v>10</v>
      </c>
      <c r="L30" s="5">
        <v>88</v>
      </c>
    </row>
    <row r="31" spans="1:12" ht="15" x14ac:dyDescent="0.2">
      <c r="A31" s="7" t="s">
        <v>30</v>
      </c>
      <c r="B31" s="5">
        <v>24</v>
      </c>
      <c r="C31" s="5">
        <v>19</v>
      </c>
      <c r="D31" s="5">
        <v>27</v>
      </c>
      <c r="E31" s="5">
        <v>22</v>
      </c>
      <c r="F31" s="5">
        <v>33</v>
      </c>
      <c r="G31" s="5">
        <v>38</v>
      </c>
      <c r="H31" s="5">
        <v>21</v>
      </c>
      <c r="I31" s="5">
        <v>21</v>
      </c>
      <c r="J31" s="5">
        <v>21</v>
      </c>
      <c r="K31" s="5">
        <v>38</v>
      </c>
      <c r="L31" s="5">
        <v>264</v>
      </c>
    </row>
    <row r="32" spans="1:12" ht="15" x14ac:dyDescent="0.2">
      <c r="A32" s="7" t="s">
        <v>31</v>
      </c>
      <c r="B32" s="5">
        <v>5</v>
      </c>
      <c r="C32" s="5">
        <v>7</v>
      </c>
      <c r="D32" s="5">
        <v>6</v>
      </c>
      <c r="E32" s="5">
        <v>5</v>
      </c>
      <c r="F32" s="5">
        <v>10</v>
      </c>
      <c r="G32" s="5">
        <v>7</v>
      </c>
      <c r="H32" s="5">
        <v>6</v>
      </c>
      <c r="I32" s="5">
        <v>7</v>
      </c>
      <c r="J32" s="5">
        <v>11</v>
      </c>
      <c r="K32" s="5">
        <v>10</v>
      </c>
      <c r="L32" s="5">
        <v>74</v>
      </c>
    </row>
    <row r="33" spans="1:12" ht="15" x14ac:dyDescent="0.2">
      <c r="A33" s="7" t="s">
        <v>32</v>
      </c>
      <c r="B33" s="5">
        <v>7</v>
      </c>
      <c r="C33" s="5">
        <v>4</v>
      </c>
      <c r="D33" s="5">
        <v>6</v>
      </c>
      <c r="E33" s="5">
        <v>6</v>
      </c>
      <c r="F33" s="5">
        <v>5</v>
      </c>
      <c r="G33" s="5">
        <v>5</v>
      </c>
      <c r="H33" s="5">
        <v>6</v>
      </c>
      <c r="I33" s="5">
        <v>6</v>
      </c>
      <c r="J33" s="5">
        <v>8</v>
      </c>
      <c r="K33" s="5">
        <v>9</v>
      </c>
      <c r="L33" s="5">
        <v>62</v>
      </c>
    </row>
    <row r="34" spans="1:12" ht="15" x14ac:dyDescent="0.2">
      <c r="A34" s="7" t="s">
        <v>33</v>
      </c>
      <c r="B34" s="5">
        <v>1</v>
      </c>
      <c r="C34" s="5">
        <v>6</v>
      </c>
      <c r="D34" s="5">
        <v>4</v>
      </c>
      <c r="E34" s="5">
        <v>5</v>
      </c>
      <c r="F34" s="5">
        <v>9</v>
      </c>
      <c r="G34" s="5">
        <v>9</v>
      </c>
      <c r="H34" s="5">
        <v>9</v>
      </c>
      <c r="I34" s="5">
        <v>2</v>
      </c>
      <c r="J34" s="5">
        <v>14</v>
      </c>
      <c r="K34" s="5">
        <v>8</v>
      </c>
      <c r="L34" s="5">
        <v>67</v>
      </c>
    </row>
    <row r="35" spans="1:12" ht="15" x14ac:dyDescent="0.2">
      <c r="A35" s="7" t="s">
        <v>34</v>
      </c>
      <c r="B35" s="5">
        <v>1</v>
      </c>
      <c r="C35" s="5">
        <v>1</v>
      </c>
      <c r="D35" s="5">
        <v>1</v>
      </c>
      <c r="E35" s="5">
        <v>2</v>
      </c>
      <c r="F35" s="5">
        <v>1</v>
      </c>
      <c r="G35" s="5">
        <v>3</v>
      </c>
      <c r="H35" s="5">
        <v>1</v>
      </c>
      <c r="I35" s="5">
        <v>2</v>
      </c>
      <c r="J35" s="5">
        <v>3</v>
      </c>
      <c r="K35" s="5">
        <v>0</v>
      </c>
      <c r="L35" s="5">
        <v>15</v>
      </c>
    </row>
    <row r="36" spans="1:12" ht="15" x14ac:dyDescent="0.2">
      <c r="A36" s="7" t="s">
        <v>35</v>
      </c>
      <c r="B36" s="5">
        <v>2</v>
      </c>
      <c r="C36" s="5">
        <v>0</v>
      </c>
      <c r="D36" s="5">
        <v>0</v>
      </c>
      <c r="E36" s="5">
        <v>2</v>
      </c>
      <c r="F36" s="5">
        <v>4</v>
      </c>
      <c r="G36" s="5">
        <v>1</v>
      </c>
      <c r="H36" s="5">
        <v>3</v>
      </c>
      <c r="I36" s="5">
        <v>0</v>
      </c>
      <c r="J36" s="5">
        <v>1</v>
      </c>
      <c r="K36" s="5">
        <v>1</v>
      </c>
      <c r="L36" s="5">
        <v>14</v>
      </c>
    </row>
    <row r="37" spans="1:12" ht="15" x14ac:dyDescent="0.2">
      <c r="A37" s="7" t="s">
        <v>36</v>
      </c>
      <c r="B37" s="5">
        <v>4</v>
      </c>
      <c r="C37" s="5">
        <v>3</v>
      </c>
      <c r="D37" s="5">
        <v>7</v>
      </c>
      <c r="E37" s="5">
        <v>8</v>
      </c>
      <c r="F37" s="5">
        <v>10</v>
      </c>
      <c r="G37" s="5">
        <v>6</v>
      </c>
      <c r="H37" s="5">
        <v>9</v>
      </c>
      <c r="I37" s="5">
        <v>8</v>
      </c>
      <c r="J37" s="5">
        <v>8</v>
      </c>
      <c r="K37" s="5">
        <v>11</v>
      </c>
      <c r="L37" s="5">
        <v>74</v>
      </c>
    </row>
    <row r="38" spans="1:12" ht="15" x14ac:dyDescent="0.2">
      <c r="A38" s="7" t="s">
        <v>37</v>
      </c>
      <c r="B38" s="5">
        <v>4</v>
      </c>
      <c r="C38" s="5">
        <v>0</v>
      </c>
      <c r="D38" s="5">
        <v>4</v>
      </c>
      <c r="E38" s="5">
        <v>3</v>
      </c>
      <c r="F38" s="5">
        <v>3</v>
      </c>
      <c r="G38" s="5">
        <v>2</v>
      </c>
      <c r="H38" s="5">
        <v>2</v>
      </c>
      <c r="I38" s="5">
        <v>2</v>
      </c>
      <c r="J38" s="5">
        <v>0</v>
      </c>
      <c r="K38" s="5">
        <v>2</v>
      </c>
      <c r="L38" s="5">
        <v>22</v>
      </c>
    </row>
    <row r="39" spans="1:12" ht="15" x14ac:dyDescent="0.2">
      <c r="A39" s="7" t="s">
        <v>38</v>
      </c>
      <c r="B39" s="5">
        <v>17</v>
      </c>
      <c r="C39" s="5">
        <v>14</v>
      </c>
      <c r="D39" s="5">
        <v>14</v>
      </c>
      <c r="E39" s="5">
        <v>11</v>
      </c>
      <c r="F39" s="5">
        <v>18</v>
      </c>
      <c r="G39" s="5">
        <v>18</v>
      </c>
      <c r="H39" s="5">
        <v>17</v>
      </c>
      <c r="I39" s="5">
        <v>18</v>
      </c>
      <c r="J39" s="5">
        <v>13</v>
      </c>
      <c r="K39" s="5">
        <v>18</v>
      </c>
      <c r="L39" s="5">
        <v>158</v>
      </c>
    </row>
    <row r="40" spans="1:12" ht="15" x14ac:dyDescent="0.2">
      <c r="A40" s="7" t="s">
        <v>39</v>
      </c>
      <c r="B40" s="5">
        <v>4</v>
      </c>
      <c r="C40" s="5">
        <v>7</v>
      </c>
      <c r="D40" s="5">
        <v>4</v>
      </c>
      <c r="E40" s="5">
        <v>5</v>
      </c>
      <c r="F40" s="5">
        <v>7</v>
      </c>
      <c r="G40" s="5">
        <v>4</v>
      </c>
      <c r="H40" s="5">
        <v>2</v>
      </c>
      <c r="I40" s="5">
        <v>11</v>
      </c>
      <c r="J40" s="5">
        <v>9</v>
      </c>
      <c r="K40" s="5">
        <v>8</v>
      </c>
      <c r="L40" s="5">
        <v>61</v>
      </c>
    </row>
    <row r="41" spans="1:12" ht="15" x14ac:dyDescent="0.2">
      <c r="A41" s="7" t="s">
        <v>40</v>
      </c>
      <c r="B41" s="5">
        <v>57</v>
      </c>
      <c r="C41" s="5">
        <v>45</v>
      </c>
      <c r="D41" s="5">
        <v>40</v>
      </c>
      <c r="E41" s="5">
        <v>46</v>
      </c>
      <c r="F41" s="5">
        <v>36</v>
      </c>
      <c r="G41" s="5">
        <v>39</v>
      </c>
      <c r="H41" s="5">
        <v>46</v>
      </c>
      <c r="I41" s="5">
        <v>30</v>
      </c>
      <c r="J41" s="5">
        <v>48</v>
      </c>
      <c r="K41" s="5">
        <v>47</v>
      </c>
      <c r="L41" s="5">
        <v>434</v>
      </c>
    </row>
    <row r="42" spans="1:12" ht="15" x14ac:dyDescent="0.2">
      <c r="A42" s="7" t="s">
        <v>41</v>
      </c>
      <c r="B42" s="5">
        <v>25</v>
      </c>
      <c r="C42" s="5">
        <v>27</v>
      </c>
      <c r="D42" s="5">
        <v>22</v>
      </c>
      <c r="E42" s="5">
        <v>19</v>
      </c>
      <c r="F42" s="5">
        <v>23</v>
      </c>
      <c r="G42" s="5">
        <v>17</v>
      </c>
      <c r="H42" s="5">
        <v>29</v>
      </c>
      <c r="I42" s="5">
        <v>18</v>
      </c>
      <c r="J42" s="5">
        <v>19</v>
      </c>
      <c r="K42" s="5">
        <v>26</v>
      </c>
      <c r="L42" s="5">
        <v>225</v>
      </c>
    </row>
    <row r="43" spans="1:12" ht="15" x14ac:dyDescent="0.2">
      <c r="A43" s="7" t="s">
        <v>42</v>
      </c>
      <c r="B43" s="5">
        <v>1</v>
      </c>
      <c r="C43" s="5">
        <v>0</v>
      </c>
      <c r="D43" s="5">
        <v>1</v>
      </c>
      <c r="E43" s="5">
        <v>3</v>
      </c>
      <c r="F43" s="5">
        <v>1</v>
      </c>
      <c r="G43" s="5">
        <v>3</v>
      </c>
      <c r="H43" s="5">
        <v>2</v>
      </c>
      <c r="I43" s="5">
        <v>2</v>
      </c>
      <c r="J43" s="5">
        <v>2</v>
      </c>
      <c r="K43" s="5">
        <v>1</v>
      </c>
      <c r="L43" s="5">
        <v>16</v>
      </c>
    </row>
    <row r="44" spans="1:12" ht="15" x14ac:dyDescent="0.2">
      <c r="A44" s="7" t="s">
        <v>43</v>
      </c>
      <c r="B44" s="5">
        <v>16</v>
      </c>
      <c r="C44" s="5">
        <v>18</v>
      </c>
      <c r="D44" s="5">
        <v>19</v>
      </c>
      <c r="E44" s="5">
        <v>11</v>
      </c>
      <c r="F44" s="5">
        <v>25</v>
      </c>
      <c r="G44" s="5">
        <v>18</v>
      </c>
      <c r="H44" s="5">
        <v>19</v>
      </c>
      <c r="I44" s="5">
        <v>22</v>
      </c>
      <c r="J44" s="5">
        <v>25</v>
      </c>
      <c r="K44" s="5">
        <v>18</v>
      </c>
      <c r="L44" s="5">
        <v>191</v>
      </c>
    </row>
    <row r="45" spans="1:12" ht="15" x14ac:dyDescent="0.2">
      <c r="A45" s="7" t="s">
        <v>44</v>
      </c>
      <c r="B45" s="5">
        <v>1</v>
      </c>
      <c r="C45" s="5">
        <v>5</v>
      </c>
      <c r="D45" s="5">
        <v>13</v>
      </c>
      <c r="E45" s="5">
        <v>4</v>
      </c>
      <c r="F45" s="5">
        <v>6</v>
      </c>
      <c r="G45" s="5">
        <v>5</v>
      </c>
      <c r="H45" s="5">
        <v>6</v>
      </c>
      <c r="I45" s="5">
        <v>16</v>
      </c>
      <c r="J45" s="5">
        <v>13</v>
      </c>
      <c r="K45" s="5">
        <v>12</v>
      </c>
      <c r="L45" s="5">
        <v>81</v>
      </c>
    </row>
    <row r="46" spans="1:12" ht="15" x14ac:dyDescent="0.2">
      <c r="A46" s="7" t="s">
        <v>45</v>
      </c>
      <c r="B46" s="5">
        <v>15</v>
      </c>
      <c r="C46" s="5">
        <v>10</v>
      </c>
      <c r="D46" s="5">
        <v>3</v>
      </c>
      <c r="E46" s="5">
        <v>7</v>
      </c>
      <c r="F46" s="5">
        <v>8</v>
      </c>
      <c r="G46" s="5">
        <v>10</v>
      </c>
      <c r="H46" s="5">
        <v>10</v>
      </c>
      <c r="I46" s="5">
        <v>9</v>
      </c>
      <c r="J46" s="5">
        <v>11</v>
      </c>
      <c r="K46" s="5">
        <v>14</v>
      </c>
      <c r="L46" s="5">
        <v>97</v>
      </c>
    </row>
    <row r="47" spans="1:12" ht="15" x14ac:dyDescent="0.2">
      <c r="A47" s="7" t="s">
        <v>46</v>
      </c>
      <c r="B47" s="5">
        <v>11</v>
      </c>
      <c r="C47" s="5">
        <v>16</v>
      </c>
      <c r="D47" s="5">
        <v>11</v>
      </c>
      <c r="E47" s="5">
        <v>19</v>
      </c>
      <c r="F47" s="5">
        <v>16</v>
      </c>
      <c r="G47" s="5">
        <v>16</v>
      </c>
      <c r="H47" s="5">
        <v>22</v>
      </c>
      <c r="I47" s="5">
        <v>18</v>
      </c>
      <c r="J47" s="5">
        <v>14</v>
      </c>
      <c r="K47" s="5">
        <v>20</v>
      </c>
      <c r="L47" s="5">
        <v>163</v>
      </c>
    </row>
    <row r="48" spans="1:12" ht="15" x14ac:dyDescent="0.2">
      <c r="A48" s="7" t="s">
        <v>47</v>
      </c>
      <c r="B48" s="5">
        <v>0</v>
      </c>
      <c r="C48" s="5">
        <v>2</v>
      </c>
      <c r="D48" s="5">
        <v>3</v>
      </c>
      <c r="E48" s="5">
        <v>0</v>
      </c>
      <c r="F48" s="5">
        <v>0</v>
      </c>
      <c r="G48" s="5">
        <v>2</v>
      </c>
      <c r="H48" s="5">
        <v>2</v>
      </c>
      <c r="I48" s="5">
        <v>1</v>
      </c>
      <c r="J48" s="5">
        <v>0</v>
      </c>
      <c r="K48" s="5">
        <v>2</v>
      </c>
      <c r="L48" s="5">
        <v>12</v>
      </c>
    </row>
    <row r="49" spans="1:12" ht="15" x14ac:dyDescent="0.2">
      <c r="A49" s="7" t="s">
        <v>48</v>
      </c>
      <c r="B49" s="5">
        <v>15</v>
      </c>
      <c r="C49" s="5">
        <v>13</v>
      </c>
      <c r="D49" s="5">
        <v>15</v>
      </c>
      <c r="E49" s="5">
        <v>14</v>
      </c>
      <c r="F49" s="5">
        <v>16</v>
      </c>
      <c r="G49" s="5">
        <v>25</v>
      </c>
      <c r="H49" s="5">
        <v>17</v>
      </c>
      <c r="I49" s="5">
        <v>23</v>
      </c>
      <c r="J49" s="5">
        <v>26</v>
      </c>
      <c r="K49" s="5">
        <v>14</v>
      </c>
      <c r="L49" s="5">
        <v>178</v>
      </c>
    </row>
    <row r="50" spans="1:12" ht="15" x14ac:dyDescent="0.2">
      <c r="A50" s="7" t="s">
        <v>49</v>
      </c>
      <c r="B50" s="5">
        <v>1</v>
      </c>
      <c r="C50" s="5">
        <v>0</v>
      </c>
      <c r="D50" s="5">
        <v>0</v>
      </c>
      <c r="E50" s="5">
        <v>2</v>
      </c>
      <c r="F50" s="5">
        <v>1</v>
      </c>
      <c r="G50" s="5">
        <v>0</v>
      </c>
      <c r="H50" s="5">
        <v>0</v>
      </c>
      <c r="I50" s="5">
        <v>0</v>
      </c>
      <c r="J50" s="5">
        <v>1</v>
      </c>
      <c r="K50" s="5">
        <v>0</v>
      </c>
      <c r="L50" s="5">
        <v>5</v>
      </c>
    </row>
    <row r="51" spans="1:12" ht="15" x14ac:dyDescent="0.2">
      <c r="A51" s="7" t="s">
        <v>50</v>
      </c>
      <c r="B51" s="5">
        <v>5</v>
      </c>
      <c r="C51" s="5">
        <v>8</v>
      </c>
      <c r="D51" s="5">
        <v>8</v>
      </c>
      <c r="E51" s="5">
        <v>5</v>
      </c>
      <c r="F51" s="5">
        <v>10</v>
      </c>
      <c r="G51" s="5">
        <v>9</v>
      </c>
      <c r="H51" s="5">
        <v>8</v>
      </c>
      <c r="I51" s="5">
        <v>8</v>
      </c>
      <c r="J51" s="5">
        <v>7</v>
      </c>
      <c r="K51" s="5">
        <v>13</v>
      </c>
      <c r="L51" s="5">
        <v>81</v>
      </c>
    </row>
    <row r="52" spans="1:12" ht="15" x14ac:dyDescent="0.2">
      <c r="A52" s="7" t="s">
        <v>51</v>
      </c>
      <c r="B52" s="5">
        <v>45</v>
      </c>
      <c r="C52" s="5">
        <v>56</v>
      </c>
      <c r="D52" s="5">
        <v>48</v>
      </c>
      <c r="E52" s="5">
        <v>50</v>
      </c>
      <c r="F52" s="5">
        <v>52</v>
      </c>
      <c r="G52" s="5">
        <v>65</v>
      </c>
      <c r="H52" s="5">
        <v>59</v>
      </c>
      <c r="I52" s="5">
        <v>69</v>
      </c>
      <c r="J52" s="5">
        <v>66</v>
      </c>
      <c r="K52" s="5">
        <v>79</v>
      </c>
      <c r="L52" s="5">
        <v>589</v>
      </c>
    </row>
    <row r="53" spans="1:12" ht="15" x14ac:dyDescent="0.2">
      <c r="A53" s="7" t="s">
        <v>52</v>
      </c>
      <c r="B53" s="5">
        <v>5</v>
      </c>
      <c r="C53" s="5">
        <v>3</v>
      </c>
      <c r="D53" s="5">
        <v>6</v>
      </c>
      <c r="E53" s="5">
        <v>9</v>
      </c>
      <c r="F53" s="5">
        <v>5</v>
      </c>
      <c r="G53" s="5">
        <v>5</v>
      </c>
      <c r="H53" s="5">
        <v>6</v>
      </c>
      <c r="I53" s="5">
        <v>3</v>
      </c>
      <c r="J53" s="5">
        <v>6</v>
      </c>
      <c r="K53" s="5">
        <v>8</v>
      </c>
      <c r="L53" s="5">
        <v>56</v>
      </c>
    </row>
    <row r="54" spans="1:12" ht="15" x14ac:dyDescent="0.2">
      <c r="A54" s="7" t="s">
        <v>53</v>
      </c>
      <c r="B54" s="5">
        <v>0</v>
      </c>
      <c r="C54" s="5">
        <v>0</v>
      </c>
      <c r="D54" s="5">
        <v>0</v>
      </c>
      <c r="E54" s="5">
        <v>0</v>
      </c>
      <c r="F54" s="5">
        <v>4</v>
      </c>
      <c r="G54" s="5">
        <v>1</v>
      </c>
      <c r="H54" s="5">
        <v>0</v>
      </c>
      <c r="I54" s="5">
        <v>0</v>
      </c>
      <c r="J54" s="5">
        <v>0</v>
      </c>
      <c r="K54" s="5">
        <v>1</v>
      </c>
      <c r="L54" s="5">
        <v>6</v>
      </c>
    </row>
    <row r="55" spans="1:12" ht="15" x14ac:dyDescent="0.2">
      <c r="A55" s="7" t="s">
        <v>54</v>
      </c>
      <c r="B55" s="5">
        <v>6</v>
      </c>
      <c r="C55" s="5">
        <v>11</v>
      </c>
      <c r="D55" s="5">
        <v>8</v>
      </c>
      <c r="E55" s="5">
        <v>12</v>
      </c>
      <c r="F55" s="5">
        <v>15</v>
      </c>
      <c r="G55" s="5">
        <v>10</v>
      </c>
      <c r="H55" s="5">
        <v>12</v>
      </c>
      <c r="I55" s="5">
        <v>12</v>
      </c>
      <c r="J55" s="5">
        <v>13</v>
      </c>
      <c r="K55" s="5">
        <v>7</v>
      </c>
      <c r="L55" s="5">
        <v>106</v>
      </c>
    </row>
    <row r="56" spans="1:12" ht="15" x14ac:dyDescent="0.2">
      <c r="A56" s="7" t="s">
        <v>55</v>
      </c>
      <c r="B56" s="5">
        <v>11</v>
      </c>
      <c r="C56" s="5">
        <v>12</v>
      </c>
      <c r="D56" s="5">
        <v>11</v>
      </c>
      <c r="E56" s="5">
        <v>7</v>
      </c>
      <c r="F56" s="5">
        <v>14</v>
      </c>
      <c r="G56" s="5">
        <v>17</v>
      </c>
      <c r="H56" s="5">
        <v>15</v>
      </c>
      <c r="I56" s="5">
        <v>16</v>
      </c>
      <c r="J56" s="5">
        <v>9</v>
      </c>
      <c r="K56" s="5">
        <v>12</v>
      </c>
      <c r="L56" s="5">
        <v>124</v>
      </c>
    </row>
    <row r="57" spans="1:12" ht="15" x14ac:dyDescent="0.2">
      <c r="A57" s="7" t="s">
        <v>56</v>
      </c>
      <c r="B57" s="5">
        <v>0</v>
      </c>
      <c r="C57" s="5">
        <v>1</v>
      </c>
      <c r="D57" s="5">
        <v>0</v>
      </c>
      <c r="E57" s="5">
        <v>2</v>
      </c>
      <c r="F57" s="5">
        <v>1</v>
      </c>
      <c r="G57" s="5">
        <v>1</v>
      </c>
      <c r="H57" s="5">
        <v>3</v>
      </c>
      <c r="I57" s="5">
        <v>5</v>
      </c>
      <c r="J57" s="5">
        <v>3</v>
      </c>
      <c r="K57" s="5">
        <v>3</v>
      </c>
      <c r="L57" s="5">
        <v>19</v>
      </c>
    </row>
    <row r="58" spans="1:12" ht="15" x14ac:dyDescent="0.2">
      <c r="A58" s="7" t="s">
        <v>57</v>
      </c>
      <c r="B58" s="5">
        <v>12</v>
      </c>
      <c r="C58" s="5">
        <v>11</v>
      </c>
      <c r="D58" s="5">
        <v>10</v>
      </c>
      <c r="E58" s="5">
        <v>4</v>
      </c>
      <c r="F58" s="5">
        <v>15</v>
      </c>
      <c r="G58" s="5">
        <v>11</v>
      </c>
      <c r="H58" s="5">
        <v>7</v>
      </c>
      <c r="I58" s="5">
        <v>4</v>
      </c>
      <c r="J58" s="5">
        <v>14</v>
      </c>
      <c r="K58" s="5">
        <v>12</v>
      </c>
      <c r="L58" s="5">
        <v>100</v>
      </c>
    </row>
    <row r="59" spans="1:12" ht="15" x14ac:dyDescent="0.2">
      <c r="A59" s="7" t="s">
        <v>58</v>
      </c>
      <c r="B59" s="5">
        <v>1</v>
      </c>
      <c r="C59" s="5">
        <v>0</v>
      </c>
      <c r="D59" s="5">
        <v>0</v>
      </c>
      <c r="E59" s="5">
        <v>5</v>
      </c>
      <c r="F59" s="5">
        <v>0</v>
      </c>
      <c r="G59" s="5">
        <v>1</v>
      </c>
      <c r="H59" s="5">
        <v>0</v>
      </c>
      <c r="I59" s="5">
        <v>0</v>
      </c>
      <c r="J59" s="5">
        <v>0</v>
      </c>
      <c r="K59" s="5">
        <v>1</v>
      </c>
      <c r="L59" s="5">
        <v>8</v>
      </c>
    </row>
    <row r="60" spans="1:12" ht="15" x14ac:dyDescent="0.2">
      <c r="A60" s="7" t="s">
        <v>7</v>
      </c>
      <c r="B60" s="5">
        <v>682</v>
      </c>
      <c r="C60" s="5">
        <v>734</v>
      </c>
      <c r="D60" s="5">
        <v>749</v>
      </c>
      <c r="E60" s="5">
        <v>729</v>
      </c>
      <c r="F60" s="5">
        <v>829</v>
      </c>
      <c r="G60" s="5">
        <v>853</v>
      </c>
      <c r="H60" s="5">
        <v>806</v>
      </c>
      <c r="I60" s="5">
        <v>871</v>
      </c>
      <c r="J60" s="5">
        <v>859</v>
      </c>
      <c r="K60" s="5">
        <v>938</v>
      </c>
      <c r="L60" s="6">
        <v>8050</v>
      </c>
    </row>
    <row r="61" spans="1:12" x14ac:dyDescent="0.2">
      <c r="A61" s="3"/>
    </row>
    <row r="62" spans="1:12" x14ac:dyDescent="0.2">
      <c r="A62" s="3"/>
    </row>
    <row r="63" spans="1:12" x14ac:dyDescent="0.2">
      <c r="A63" s="3"/>
    </row>
    <row r="64" spans="1:12" x14ac:dyDescent="0.2">
      <c r="A64" s="3"/>
    </row>
    <row r="65" spans="1:12" ht="18.75" customHeight="1" thickBot="1" x14ac:dyDescent="0.25">
      <c r="A65" s="11" t="s">
        <v>59</v>
      </c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</row>
    <row r="66" spans="1:12" ht="15" customHeight="1" x14ac:dyDescent="0.2">
      <c r="A66" s="8" t="s">
        <v>5</v>
      </c>
      <c r="B66" s="10" t="s">
        <v>6</v>
      </c>
      <c r="C66" s="10"/>
      <c r="D66" s="10"/>
      <c r="E66" s="10"/>
      <c r="F66" s="10"/>
      <c r="G66" s="10"/>
      <c r="H66" s="10"/>
      <c r="I66" s="10"/>
      <c r="J66" s="10"/>
      <c r="K66" s="10"/>
      <c r="L66" s="10"/>
    </row>
    <row r="67" spans="1:12" ht="15" x14ac:dyDescent="0.2">
      <c r="A67" s="9"/>
      <c r="B67" s="4">
        <v>2011</v>
      </c>
      <c r="C67" s="4">
        <v>2012</v>
      </c>
      <c r="D67" s="4">
        <v>2013</v>
      </c>
      <c r="E67" s="4">
        <v>2014</v>
      </c>
      <c r="F67" s="4">
        <v>2015</v>
      </c>
      <c r="G67" s="4">
        <v>2016</v>
      </c>
      <c r="H67" s="4">
        <v>2017</v>
      </c>
      <c r="I67" s="4">
        <v>2018</v>
      </c>
      <c r="J67" s="4">
        <v>2019</v>
      </c>
      <c r="K67" s="4">
        <v>2020</v>
      </c>
      <c r="L67" s="4" t="s">
        <v>7</v>
      </c>
    </row>
    <row r="68" spans="1:12" ht="15" x14ac:dyDescent="0.2">
      <c r="A68" s="7" t="s">
        <v>60</v>
      </c>
      <c r="B68" s="5">
        <v>7</v>
      </c>
      <c r="C68" s="5">
        <v>16</v>
      </c>
      <c r="D68" s="5">
        <v>11</v>
      </c>
      <c r="E68" s="5">
        <v>12</v>
      </c>
      <c r="F68" s="5">
        <v>11</v>
      </c>
      <c r="G68" s="5">
        <v>9</v>
      </c>
      <c r="H68" s="5">
        <v>10</v>
      </c>
      <c r="I68" s="5">
        <v>9</v>
      </c>
      <c r="J68" s="5">
        <v>9</v>
      </c>
      <c r="K68" s="5">
        <v>9</v>
      </c>
      <c r="L68" s="5">
        <v>103</v>
      </c>
    </row>
    <row r="70" spans="1:12" x14ac:dyDescent="0.2">
      <c r="A70" s="2" t="s">
        <v>61</v>
      </c>
    </row>
    <row r="71" spans="1:12" ht="39.75" x14ac:dyDescent="0.2">
      <c r="A71" s="12" t="s">
        <v>62</v>
      </c>
    </row>
    <row r="72" spans="1:12" ht="25.5" x14ac:dyDescent="0.2">
      <c r="A72" s="2" t="s">
        <v>63</v>
      </c>
    </row>
    <row r="73" spans="1:12" ht="25.5" x14ac:dyDescent="0.2">
      <c r="A73" s="2" t="s">
        <v>64</v>
      </c>
    </row>
  </sheetData>
  <mergeCells count="6">
    <mergeCell ref="A7:A8"/>
    <mergeCell ref="B7:L7"/>
    <mergeCell ref="A6:L6"/>
    <mergeCell ref="A66:A67"/>
    <mergeCell ref="B66:L66"/>
    <mergeCell ref="A65:L65"/>
  </mergeCells>
  <pageMargins left="0.75" right="0.75" top="1" bottom="1" header="0.5" footer="0.5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6"/>
  <sheetViews>
    <sheetView zoomScale="80" zoomScaleNormal="80" workbookViewId="0">
      <selection activeCell="Y53" sqref="W2:Y53"/>
    </sheetView>
  </sheetViews>
  <sheetFormatPr defaultRowHeight="15" x14ac:dyDescent="0.25"/>
  <cols>
    <col min="16" max="16" width="22.5703125" style="13" customWidth="1"/>
  </cols>
  <sheetData>
    <row r="1" spans="1:27" x14ac:dyDescent="0.25">
      <c r="A1" s="8" t="s">
        <v>5</v>
      </c>
      <c r="B1" s="10" t="s">
        <v>6</v>
      </c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27" x14ac:dyDescent="0.25">
      <c r="A2" s="9"/>
      <c r="B2" s="4">
        <v>2011</v>
      </c>
      <c r="C2" s="4">
        <v>2012</v>
      </c>
      <c r="D2" s="4">
        <v>2013</v>
      </c>
      <c r="E2" s="4">
        <v>2014</v>
      </c>
      <c r="F2" s="4">
        <v>2015</v>
      </c>
      <c r="G2" s="4">
        <v>2016</v>
      </c>
      <c r="H2" s="4">
        <v>2017</v>
      </c>
      <c r="I2" s="4">
        <v>2018</v>
      </c>
      <c r="J2" s="4">
        <v>2019</v>
      </c>
      <c r="K2" s="4">
        <v>2020</v>
      </c>
      <c r="L2" s="4" t="s">
        <v>7</v>
      </c>
      <c r="P2" s="13" t="s">
        <v>5</v>
      </c>
      <c r="Q2" t="s">
        <v>65</v>
      </c>
      <c r="R2" t="s">
        <v>66</v>
      </c>
      <c r="S2" t="s">
        <v>67</v>
      </c>
      <c r="T2" t="s">
        <v>68</v>
      </c>
      <c r="W2" t="s">
        <v>5</v>
      </c>
      <c r="X2" t="s">
        <v>65</v>
      </c>
      <c r="Y2" t="s">
        <v>66</v>
      </c>
      <c r="Z2" t="s">
        <v>67</v>
      </c>
      <c r="AA2" t="s">
        <v>68</v>
      </c>
    </row>
    <row r="3" spans="1:27" ht="30" x14ac:dyDescent="0.25">
      <c r="A3" s="7" t="s">
        <v>8</v>
      </c>
      <c r="B3" s="5">
        <v>5</v>
      </c>
      <c r="C3" s="5">
        <v>9</v>
      </c>
      <c r="D3" s="5">
        <v>6</v>
      </c>
      <c r="E3" s="5">
        <v>9</v>
      </c>
      <c r="F3" s="5">
        <v>9</v>
      </c>
      <c r="G3" s="5">
        <v>3</v>
      </c>
      <c r="H3" s="5">
        <v>7</v>
      </c>
      <c r="I3" s="5">
        <v>9</v>
      </c>
      <c r="J3" s="5">
        <v>6</v>
      </c>
      <c r="K3" s="5">
        <v>10</v>
      </c>
      <c r="L3" s="5">
        <v>73</v>
      </c>
      <c r="P3" s="14" t="s">
        <v>8</v>
      </c>
      <c r="Q3">
        <f>AVERAGE(B3:F3)</f>
        <v>7.6</v>
      </c>
      <c r="R3">
        <f>AVERAGE(G3:K3)</f>
        <v>7</v>
      </c>
      <c r="S3">
        <f>R3-Q3</f>
        <v>-0.59999999999999964</v>
      </c>
      <c r="T3" s="15">
        <f>(R3-Q3)/Q3</f>
        <v>-7.8947368421052586E-2</v>
      </c>
      <c r="W3" t="s">
        <v>8</v>
      </c>
      <c r="X3">
        <v>7.6</v>
      </c>
      <c r="Y3">
        <v>7</v>
      </c>
      <c r="Z3">
        <v>-0.59999999999999964</v>
      </c>
      <c r="AA3" s="15">
        <v>-7.8947368421052586E-2</v>
      </c>
    </row>
    <row r="4" spans="1:27" x14ac:dyDescent="0.25">
      <c r="A4" s="7" t="s">
        <v>9</v>
      </c>
      <c r="B4" s="5">
        <v>2</v>
      </c>
      <c r="C4" s="5">
        <v>1</v>
      </c>
      <c r="D4" s="5">
        <v>1</v>
      </c>
      <c r="E4" s="5">
        <v>3</v>
      </c>
      <c r="F4" s="5">
        <v>0</v>
      </c>
      <c r="G4" s="5">
        <v>1</v>
      </c>
      <c r="H4" s="5">
        <v>1</v>
      </c>
      <c r="I4" s="5">
        <v>0</v>
      </c>
      <c r="J4" s="5">
        <v>2</v>
      </c>
      <c r="K4" s="5">
        <v>2</v>
      </c>
      <c r="L4" s="5">
        <v>13</v>
      </c>
      <c r="P4" s="14" t="s">
        <v>9</v>
      </c>
      <c r="Q4">
        <f t="shared" ref="Q4:Q53" si="0">AVERAGE(B4:F4)</f>
        <v>1.4</v>
      </c>
      <c r="R4">
        <f t="shared" ref="R4:R53" si="1">AVERAGE(G4:K4)</f>
        <v>1.2</v>
      </c>
      <c r="S4">
        <f t="shared" ref="S4:S53" si="2">R4-Q4</f>
        <v>-0.19999999999999996</v>
      </c>
      <c r="T4" s="15">
        <f t="shared" ref="T4:T53" si="3">(R4-Q4)/Q4</f>
        <v>-0.14285714285714282</v>
      </c>
      <c r="W4" t="s">
        <v>9</v>
      </c>
      <c r="X4">
        <v>1.4</v>
      </c>
      <c r="Y4">
        <v>1.2</v>
      </c>
      <c r="Z4">
        <v>-0.19999999999999996</v>
      </c>
      <c r="AA4" s="15">
        <v>-0.14285714285714282</v>
      </c>
    </row>
    <row r="5" spans="1:27" x14ac:dyDescent="0.25">
      <c r="A5" s="7" t="s">
        <v>10</v>
      </c>
      <c r="B5" s="5">
        <v>23</v>
      </c>
      <c r="C5" s="5">
        <v>18</v>
      </c>
      <c r="D5" s="5">
        <v>31</v>
      </c>
      <c r="E5" s="5">
        <v>29</v>
      </c>
      <c r="F5" s="5">
        <v>28</v>
      </c>
      <c r="G5" s="5">
        <v>31</v>
      </c>
      <c r="H5" s="5">
        <v>32</v>
      </c>
      <c r="I5" s="5">
        <v>24</v>
      </c>
      <c r="J5" s="5">
        <v>30</v>
      </c>
      <c r="K5" s="5">
        <v>33</v>
      </c>
      <c r="L5" s="5">
        <v>279</v>
      </c>
      <c r="P5" s="14" t="s">
        <v>10</v>
      </c>
      <c r="Q5">
        <f t="shared" si="0"/>
        <v>25.8</v>
      </c>
      <c r="R5">
        <f t="shared" si="1"/>
        <v>30</v>
      </c>
      <c r="S5">
        <f t="shared" si="2"/>
        <v>4.1999999999999993</v>
      </c>
      <c r="T5" s="15">
        <f t="shared" si="3"/>
        <v>0.16279069767441856</v>
      </c>
      <c r="W5" t="s">
        <v>10</v>
      </c>
      <c r="X5">
        <v>25.8</v>
      </c>
      <c r="Y5">
        <v>30</v>
      </c>
      <c r="Z5">
        <v>4.1999999999999993</v>
      </c>
      <c r="AA5" s="15">
        <v>0.16279069767441856</v>
      </c>
    </row>
    <row r="6" spans="1:27" ht="30" x14ac:dyDescent="0.25">
      <c r="A6" s="7" t="s">
        <v>11</v>
      </c>
      <c r="B6" s="5">
        <v>6</v>
      </c>
      <c r="C6" s="5">
        <v>6</v>
      </c>
      <c r="D6" s="5">
        <v>4</v>
      </c>
      <c r="E6" s="5">
        <v>7</v>
      </c>
      <c r="F6" s="5">
        <v>3</v>
      </c>
      <c r="G6" s="5">
        <v>3</v>
      </c>
      <c r="H6" s="5">
        <v>4</v>
      </c>
      <c r="I6" s="5">
        <v>4</v>
      </c>
      <c r="J6" s="5">
        <v>3</v>
      </c>
      <c r="K6" s="5">
        <v>6</v>
      </c>
      <c r="L6" s="5">
        <v>46</v>
      </c>
      <c r="P6" s="14" t="s">
        <v>11</v>
      </c>
      <c r="Q6">
        <f t="shared" si="0"/>
        <v>5.2</v>
      </c>
      <c r="R6">
        <f t="shared" si="1"/>
        <v>4</v>
      </c>
      <c r="S6">
        <f t="shared" si="2"/>
        <v>-1.2000000000000002</v>
      </c>
      <c r="T6" s="15">
        <f t="shared" si="3"/>
        <v>-0.23076923076923078</v>
      </c>
      <c r="W6" t="s">
        <v>11</v>
      </c>
      <c r="X6">
        <v>5.2</v>
      </c>
      <c r="Y6">
        <v>4</v>
      </c>
      <c r="Z6">
        <v>-1.2000000000000002</v>
      </c>
      <c r="AA6" s="15">
        <v>-0.23076923076923078</v>
      </c>
    </row>
    <row r="7" spans="1:27" ht="30" x14ac:dyDescent="0.25">
      <c r="A7" s="7" t="s">
        <v>12</v>
      </c>
      <c r="B7" s="5">
        <v>116</v>
      </c>
      <c r="C7" s="5">
        <v>129</v>
      </c>
      <c r="D7" s="5">
        <v>147</v>
      </c>
      <c r="E7" s="5">
        <v>129</v>
      </c>
      <c r="F7" s="5">
        <v>136</v>
      </c>
      <c r="G7" s="5">
        <v>155</v>
      </c>
      <c r="H7" s="5">
        <v>145</v>
      </c>
      <c r="I7" s="5">
        <v>165</v>
      </c>
      <c r="J7" s="5">
        <v>143</v>
      </c>
      <c r="K7" s="5">
        <v>129</v>
      </c>
      <c r="L7" s="6">
        <v>1394</v>
      </c>
      <c r="P7" s="14" t="s">
        <v>12</v>
      </c>
      <c r="Q7">
        <f t="shared" si="0"/>
        <v>131.4</v>
      </c>
      <c r="R7">
        <f t="shared" si="1"/>
        <v>147.4</v>
      </c>
      <c r="S7">
        <f t="shared" si="2"/>
        <v>16</v>
      </c>
      <c r="T7" s="15">
        <f t="shared" si="3"/>
        <v>0.12176560121765601</v>
      </c>
      <c r="W7" t="s">
        <v>12</v>
      </c>
      <c r="X7">
        <v>131.4</v>
      </c>
      <c r="Y7">
        <v>147.4</v>
      </c>
      <c r="Z7">
        <v>16</v>
      </c>
      <c r="AA7" s="15">
        <v>0.12176560121765601</v>
      </c>
    </row>
    <row r="8" spans="1:27" ht="30" x14ac:dyDescent="0.25">
      <c r="A8" s="7" t="s">
        <v>13</v>
      </c>
      <c r="B8" s="5">
        <v>8</v>
      </c>
      <c r="C8" s="5">
        <v>13</v>
      </c>
      <c r="D8" s="5">
        <v>12</v>
      </c>
      <c r="E8" s="5">
        <v>10</v>
      </c>
      <c r="F8" s="5">
        <v>13</v>
      </c>
      <c r="G8" s="5">
        <v>16</v>
      </c>
      <c r="H8" s="5">
        <v>16</v>
      </c>
      <c r="I8" s="5">
        <v>22</v>
      </c>
      <c r="J8" s="5">
        <v>20</v>
      </c>
      <c r="K8" s="5">
        <v>15</v>
      </c>
      <c r="L8" s="5">
        <v>145</v>
      </c>
      <c r="P8" s="14" t="s">
        <v>13</v>
      </c>
      <c r="Q8">
        <f t="shared" si="0"/>
        <v>11.2</v>
      </c>
      <c r="R8">
        <f t="shared" si="1"/>
        <v>17.8</v>
      </c>
      <c r="S8">
        <f t="shared" si="2"/>
        <v>6.6000000000000014</v>
      </c>
      <c r="T8" s="15">
        <f t="shared" si="3"/>
        <v>0.58928571428571441</v>
      </c>
      <c r="W8" t="s">
        <v>13</v>
      </c>
      <c r="X8">
        <v>11.2</v>
      </c>
      <c r="Y8">
        <v>17.8</v>
      </c>
      <c r="Z8">
        <v>6.6000000000000014</v>
      </c>
      <c r="AA8" s="15">
        <v>0.58928571428571441</v>
      </c>
    </row>
    <row r="9" spans="1:27" ht="30" x14ac:dyDescent="0.25">
      <c r="A9" s="7" t="s">
        <v>14</v>
      </c>
      <c r="B9" s="5">
        <v>8</v>
      </c>
      <c r="C9" s="5">
        <v>4</v>
      </c>
      <c r="D9" s="5">
        <v>3</v>
      </c>
      <c r="E9" s="5">
        <v>4</v>
      </c>
      <c r="F9" s="5">
        <v>3</v>
      </c>
      <c r="G9" s="5">
        <v>6</v>
      </c>
      <c r="H9" s="5">
        <v>3</v>
      </c>
      <c r="I9" s="5">
        <v>1</v>
      </c>
      <c r="J9" s="5">
        <v>3</v>
      </c>
      <c r="K9" s="5">
        <v>5</v>
      </c>
      <c r="L9" s="5">
        <v>40</v>
      </c>
      <c r="P9" s="14" t="s">
        <v>14</v>
      </c>
      <c r="Q9">
        <f t="shared" si="0"/>
        <v>4.4000000000000004</v>
      </c>
      <c r="R9">
        <f t="shared" si="1"/>
        <v>3.6</v>
      </c>
      <c r="S9">
        <f t="shared" si="2"/>
        <v>-0.80000000000000027</v>
      </c>
      <c r="T9" s="15">
        <f t="shared" si="3"/>
        <v>-0.18181818181818185</v>
      </c>
      <c r="W9" t="s">
        <v>14</v>
      </c>
      <c r="X9">
        <v>4.4000000000000004</v>
      </c>
      <c r="Y9">
        <v>3.6</v>
      </c>
      <c r="Z9">
        <v>-0.80000000000000027</v>
      </c>
      <c r="AA9" s="15">
        <v>-0.18181818181818185</v>
      </c>
    </row>
    <row r="10" spans="1:27" ht="30" x14ac:dyDescent="0.25">
      <c r="A10" s="7" t="s">
        <v>15</v>
      </c>
      <c r="B10" s="5">
        <v>0</v>
      </c>
      <c r="C10" s="5">
        <v>4</v>
      </c>
      <c r="D10" s="5">
        <v>1</v>
      </c>
      <c r="E10" s="5">
        <v>3</v>
      </c>
      <c r="F10" s="5">
        <v>3</v>
      </c>
      <c r="G10" s="5">
        <v>2</v>
      </c>
      <c r="H10" s="5">
        <v>5</v>
      </c>
      <c r="I10" s="5">
        <v>6</v>
      </c>
      <c r="J10" s="5">
        <v>7</v>
      </c>
      <c r="K10" s="5">
        <v>3</v>
      </c>
      <c r="L10" s="5">
        <v>34</v>
      </c>
      <c r="P10" s="14" t="s">
        <v>15</v>
      </c>
      <c r="Q10">
        <f t="shared" si="0"/>
        <v>2.2000000000000002</v>
      </c>
      <c r="R10">
        <f t="shared" si="1"/>
        <v>4.5999999999999996</v>
      </c>
      <c r="S10">
        <f t="shared" si="2"/>
        <v>2.3999999999999995</v>
      </c>
      <c r="T10" s="15">
        <f t="shared" si="3"/>
        <v>1.0909090909090906</v>
      </c>
      <c r="W10" t="s">
        <v>15</v>
      </c>
      <c r="X10">
        <v>2.2000000000000002</v>
      </c>
      <c r="Y10">
        <v>4.5999999999999996</v>
      </c>
      <c r="Z10">
        <v>2.3999999999999995</v>
      </c>
      <c r="AA10" s="15">
        <v>1.0909090909090906</v>
      </c>
    </row>
    <row r="11" spans="1:27" ht="60" x14ac:dyDescent="0.25">
      <c r="A11" s="7" t="s">
        <v>16</v>
      </c>
      <c r="B11" s="5">
        <v>1</v>
      </c>
      <c r="C11" s="5">
        <v>0</v>
      </c>
      <c r="D11" s="5">
        <v>1</v>
      </c>
      <c r="E11" s="5">
        <v>1</v>
      </c>
      <c r="F11" s="5">
        <v>1</v>
      </c>
      <c r="G11" s="5">
        <v>1</v>
      </c>
      <c r="H11" s="5">
        <v>2</v>
      </c>
      <c r="I11" s="5">
        <v>3</v>
      </c>
      <c r="J11" s="5">
        <v>1</v>
      </c>
      <c r="K11" s="5">
        <v>1</v>
      </c>
      <c r="L11" s="5">
        <v>12</v>
      </c>
      <c r="P11" s="14" t="s">
        <v>16</v>
      </c>
      <c r="Q11">
        <f t="shared" si="0"/>
        <v>0.8</v>
      </c>
      <c r="R11">
        <f t="shared" si="1"/>
        <v>1.6</v>
      </c>
      <c r="S11">
        <f t="shared" si="2"/>
        <v>0.8</v>
      </c>
      <c r="T11" s="15">
        <f t="shared" si="3"/>
        <v>1</v>
      </c>
      <c r="W11" t="s">
        <v>16</v>
      </c>
      <c r="X11">
        <v>0.8</v>
      </c>
      <c r="Y11">
        <v>1.6</v>
      </c>
      <c r="Z11">
        <v>0.8</v>
      </c>
      <c r="AA11" s="15">
        <v>1</v>
      </c>
    </row>
    <row r="12" spans="1:27" x14ac:dyDescent="0.25">
      <c r="A12" s="7" t="s">
        <v>17</v>
      </c>
      <c r="B12" s="5">
        <v>126</v>
      </c>
      <c r="C12" s="5">
        <v>124</v>
      </c>
      <c r="D12" s="5">
        <v>133</v>
      </c>
      <c r="E12" s="5">
        <v>139</v>
      </c>
      <c r="F12" s="5">
        <v>150</v>
      </c>
      <c r="G12" s="5">
        <v>139</v>
      </c>
      <c r="H12" s="5">
        <v>125</v>
      </c>
      <c r="I12" s="5">
        <v>161</v>
      </c>
      <c r="J12" s="5">
        <v>161</v>
      </c>
      <c r="K12" s="5">
        <v>170</v>
      </c>
      <c r="L12" s="6">
        <v>1428</v>
      </c>
      <c r="P12" s="14" t="s">
        <v>17</v>
      </c>
      <c r="Q12">
        <f t="shared" si="0"/>
        <v>134.4</v>
      </c>
      <c r="R12">
        <f t="shared" si="1"/>
        <v>151.19999999999999</v>
      </c>
      <c r="S12">
        <f t="shared" si="2"/>
        <v>16.799999999999983</v>
      </c>
      <c r="T12" s="15">
        <f t="shared" si="3"/>
        <v>0.12499999999999986</v>
      </c>
      <c r="W12" t="s">
        <v>17</v>
      </c>
      <c r="X12">
        <v>134.4</v>
      </c>
      <c r="Y12">
        <v>151.19999999999999</v>
      </c>
      <c r="Z12">
        <v>16.799999999999983</v>
      </c>
      <c r="AA12" s="15">
        <v>0.12499999999999986</v>
      </c>
    </row>
    <row r="13" spans="1:27" x14ac:dyDescent="0.25">
      <c r="A13" s="7" t="s">
        <v>18</v>
      </c>
      <c r="B13" s="5">
        <v>14</v>
      </c>
      <c r="C13" s="5">
        <v>17</v>
      </c>
      <c r="D13" s="5">
        <v>28</v>
      </c>
      <c r="E13" s="5">
        <v>19</v>
      </c>
      <c r="F13" s="5">
        <v>23</v>
      </c>
      <c r="G13" s="5">
        <v>29</v>
      </c>
      <c r="H13" s="5">
        <v>15</v>
      </c>
      <c r="I13" s="5">
        <v>30</v>
      </c>
      <c r="J13" s="5">
        <v>21</v>
      </c>
      <c r="K13" s="5">
        <v>32</v>
      </c>
      <c r="L13" s="5">
        <v>228</v>
      </c>
      <c r="P13" s="14" t="s">
        <v>18</v>
      </c>
      <c r="Q13">
        <f t="shared" si="0"/>
        <v>20.2</v>
      </c>
      <c r="R13">
        <f t="shared" si="1"/>
        <v>25.4</v>
      </c>
      <c r="S13">
        <f t="shared" si="2"/>
        <v>5.1999999999999993</v>
      </c>
      <c r="T13" s="15">
        <f t="shared" si="3"/>
        <v>0.25742574257425738</v>
      </c>
      <c r="W13" t="s">
        <v>18</v>
      </c>
      <c r="X13">
        <v>20.2</v>
      </c>
      <c r="Y13">
        <v>25.4</v>
      </c>
      <c r="Z13">
        <v>5.1999999999999993</v>
      </c>
      <c r="AA13" s="15">
        <v>0.25742574257425738</v>
      </c>
    </row>
    <row r="14" spans="1:27" x14ac:dyDescent="0.25">
      <c r="A14" s="7" t="s">
        <v>19</v>
      </c>
      <c r="B14" s="5">
        <v>2</v>
      </c>
      <c r="C14" s="5">
        <v>2</v>
      </c>
      <c r="D14" s="5">
        <v>2</v>
      </c>
      <c r="E14" s="5">
        <v>4</v>
      </c>
      <c r="F14" s="5">
        <v>2</v>
      </c>
      <c r="G14" s="5">
        <v>0</v>
      </c>
      <c r="H14" s="5">
        <v>6</v>
      </c>
      <c r="I14" s="5">
        <v>2</v>
      </c>
      <c r="J14" s="5">
        <v>4</v>
      </c>
      <c r="K14" s="5">
        <v>4</v>
      </c>
      <c r="L14" s="5">
        <v>28</v>
      </c>
      <c r="P14" s="14" t="s">
        <v>19</v>
      </c>
      <c r="Q14">
        <f t="shared" si="0"/>
        <v>2.4</v>
      </c>
      <c r="R14">
        <f t="shared" si="1"/>
        <v>3.2</v>
      </c>
      <c r="S14">
        <f t="shared" si="2"/>
        <v>0.80000000000000027</v>
      </c>
      <c r="T14" s="15">
        <f t="shared" si="3"/>
        <v>0.33333333333333348</v>
      </c>
      <c r="W14" t="s">
        <v>19</v>
      </c>
      <c r="X14">
        <v>2.4</v>
      </c>
      <c r="Y14">
        <v>3.2</v>
      </c>
      <c r="Z14">
        <v>0.80000000000000027</v>
      </c>
      <c r="AA14" s="15">
        <v>0.33333333333333348</v>
      </c>
    </row>
    <row r="15" spans="1:27" x14ac:dyDescent="0.25">
      <c r="A15" s="7" t="s">
        <v>20</v>
      </c>
      <c r="B15" s="5">
        <v>0</v>
      </c>
      <c r="C15" s="5">
        <v>2</v>
      </c>
      <c r="D15" s="5">
        <v>3</v>
      </c>
      <c r="E15" s="5">
        <v>2</v>
      </c>
      <c r="F15" s="5">
        <v>0</v>
      </c>
      <c r="G15" s="5">
        <v>6</v>
      </c>
      <c r="H15" s="5">
        <v>2</v>
      </c>
      <c r="I15" s="5">
        <v>2</v>
      </c>
      <c r="J15" s="5">
        <v>4</v>
      </c>
      <c r="K15" s="5">
        <v>3</v>
      </c>
      <c r="L15" s="5">
        <v>24</v>
      </c>
      <c r="P15" s="14" t="s">
        <v>20</v>
      </c>
      <c r="Q15">
        <f t="shared" si="0"/>
        <v>1.4</v>
      </c>
      <c r="R15">
        <f t="shared" si="1"/>
        <v>3.4</v>
      </c>
      <c r="S15">
        <f t="shared" si="2"/>
        <v>2</v>
      </c>
      <c r="T15" s="15">
        <f t="shared" si="3"/>
        <v>1.4285714285714286</v>
      </c>
      <c r="W15" t="s">
        <v>20</v>
      </c>
      <c r="X15">
        <v>1.4</v>
      </c>
      <c r="Y15">
        <v>3.4</v>
      </c>
      <c r="Z15">
        <v>2</v>
      </c>
      <c r="AA15" s="15">
        <v>1.4285714285714286</v>
      </c>
    </row>
    <row r="16" spans="1:27" x14ac:dyDescent="0.25">
      <c r="A16" s="7" t="s">
        <v>21</v>
      </c>
      <c r="B16" s="5">
        <v>27</v>
      </c>
      <c r="C16" s="5">
        <v>29</v>
      </c>
      <c r="D16" s="5">
        <v>30</v>
      </c>
      <c r="E16" s="5">
        <v>27</v>
      </c>
      <c r="F16" s="5">
        <v>26</v>
      </c>
      <c r="G16" s="5">
        <v>20</v>
      </c>
      <c r="H16" s="5">
        <v>26</v>
      </c>
      <c r="I16" s="5">
        <v>24</v>
      </c>
      <c r="J16" s="5">
        <v>12</v>
      </c>
      <c r="K16" s="5">
        <v>30</v>
      </c>
      <c r="L16" s="5">
        <v>251</v>
      </c>
      <c r="P16" s="14" t="s">
        <v>21</v>
      </c>
      <c r="Q16">
        <f t="shared" si="0"/>
        <v>27.8</v>
      </c>
      <c r="R16">
        <f t="shared" si="1"/>
        <v>22.4</v>
      </c>
      <c r="S16">
        <f t="shared" si="2"/>
        <v>-5.4000000000000021</v>
      </c>
      <c r="T16" s="15">
        <f t="shared" si="3"/>
        <v>-0.19424460431654683</v>
      </c>
      <c r="W16" t="s">
        <v>21</v>
      </c>
      <c r="X16">
        <v>27.8</v>
      </c>
      <c r="Y16">
        <v>22.4</v>
      </c>
      <c r="Z16">
        <v>-5.4000000000000021</v>
      </c>
      <c r="AA16" s="15">
        <v>-0.19424460431654683</v>
      </c>
    </row>
    <row r="17" spans="1:27" x14ac:dyDescent="0.25">
      <c r="A17" s="7" t="s">
        <v>22</v>
      </c>
      <c r="B17" s="5">
        <v>11</v>
      </c>
      <c r="C17" s="5">
        <v>15</v>
      </c>
      <c r="D17" s="5">
        <v>14</v>
      </c>
      <c r="E17" s="5">
        <v>12</v>
      </c>
      <c r="F17" s="5">
        <v>12</v>
      </c>
      <c r="G17" s="5">
        <v>19</v>
      </c>
      <c r="H17" s="5">
        <v>13</v>
      </c>
      <c r="I17" s="5">
        <v>22</v>
      </c>
      <c r="J17" s="5">
        <v>16</v>
      </c>
      <c r="K17" s="5">
        <v>20</v>
      </c>
      <c r="L17" s="5">
        <v>154</v>
      </c>
      <c r="P17" s="14" t="s">
        <v>22</v>
      </c>
      <c r="Q17">
        <f t="shared" si="0"/>
        <v>12.8</v>
      </c>
      <c r="R17">
        <f t="shared" si="1"/>
        <v>18</v>
      </c>
      <c r="S17">
        <f t="shared" si="2"/>
        <v>5.1999999999999993</v>
      </c>
      <c r="T17" s="15">
        <f t="shared" si="3"/>
        <v>0.40624999999999994</v>
      </c>
      <c r="W17" t="s">
        <v>22</v>
      </c>
      <c r="X17">
        <v>12.8</v>
      </c>
      <c r="Y17">
        <v>18</v>
      </c>
      <c r="Z17">
        <v>5.1999999999999993</v>
      </c>
      <c r="AA17" s="15">
        <v>0.40624999999999994</v>
      </c>
    </row>
    <row r="18" spans="1:27" x14ac:dyDescent="0.25">
      <c r="A18" s="7" t="s">
        <v>23</v>
      </c>
      <c r="B18" s="5">
        <v>5</v>
      </c>
      <c r="C18" s="5">
        <v>3</v>
      </c>
      <c r="D18" s="5">
        <v>3</v>
      </c>
      <c r="E18" s="5">
        <v>4</v>
      </c>
      <c r="F18" s="5">
        <v>5</v>
      </c>
      <c r="G18" s="5">
        <v>8</v>
      </c>
      <c r="H18" s="5">
        <v>5</v>
      </c>
      <c r="I18" s="5">
        <v>7</v>
      </c>
      <c r="J18" s="5">
        <v>9</v>
      </c>
      <c r="K18" s="5">
        <v>10</v>
      </c>
      <c r="L18" s="5">
        <v>59</v>
      </c>
      <c r="P18" s="14" t="s">
        <v>23</v>
      </c>
      <c r="Q18">
        <f t="shared" si="0"/>
        <v>4</v>
      </c>
      <c r="R18">
        <f t="shared" si="1"/>
        <v>7.8</v>
      </c>
      <c r="S18">
        <f t="shared" si="2"/>
        <v>3.8</v>
      </c>
      <c r="T18" s="15">
        <f t="shared" si="3"/>
        <v>0.95</v>
      </c>
      <c r="W18" t="s">
        <v>23</v>
      </c>
      <c r="X18">
        <v>4</v>
      </c>
      <c r="Y18">
        <v>7.8</v>
      </c>
      <c r="Z18">
        <v>3.8</v>
      </c>
      <c r="AA18" s="15">
        <v>0.95</v>
      </c>
    </row>
    <row r="19" spans="1:27" x14ac:dyDescent="0.25">
      <c r="A19" s="7" t="s">
        <v>24</v>
      </c>
      <c r="B19" s="5">
        <v>2</v>
      </c>
      <c r="C19" s="5">
        <v>7</v>
      </c>
      <c r="D19" s="5">
        <v>6</v>
      </c>
      <c r="E19" s="5">
        <v>7</v>
      </c>
      <c r="F19" s="5">
        <v>3</v>
      </c>
      <c r="G19" s="5">
        <v>5</v>
      </c>
      <c r="H19" s="5">
        <v>5</v>
      </c>
      <c r="I19" s="5">
        <v>5</v>
      </c>
      <c r="J19" s="5">
        <v>8</v>
      </c>
      <c r="K19" s="5">
        <v>4</v>
      </c>
      <c r="L19" s="5">
        <v>52</v>
      </c>
      <c r="P19" s="14" t="s">
        <v>24</v>
      </c>
      <c r="Q19">
        <f t="shared" si="0"/>
        <v>5</v>
      </c>
      <c r="R19">
        <f t="shared" si="1"/>
        <v>5.4</v>
      </c>
      <c r="S19">
        <f t="shared" si="2"/>
        <v>0.40000000000000036</v>
      </c>
      <c r="T19" s="15">
        <f t="shared" si="3"/>
        <v>8.0000000000000071E-2</v>
      </c>
      <c r="W19" t="s">
        <v>24</v>
      </c>
      <c r="X19">
        <v>5</v>
      </c>
      <c r="Y19">
        <v>5.4</v>
      </c>
      <c r="Z19">
        <v>0.40000000000000036</v>
      </c>
      <c r="AA19" s="15">
        <v>8.0000000000000071E-2</v>
      </c>
    </row>
    <row r="20" spans="1:27" ht="30" x14ac:dyDescent="0.25">
      <c r="A20" s="7" t="s">
        <v>25</v>
      </c>
      <c r="B20" s="5">
        <v>2</v>
      </c>
      <c r="C20" s="5">
        <v>6</v>
      </c>
      <c r="D20" s="5">
        <v>3</v>
      </c>
      <c r="E20" s="5">
        <v>4</v>
      </c>
      <c r="F20" s="5">
        <v>7</v>
      </c>
      <c r="G20" s="5">
        <v>9</v>
      </c>
      <c r="H20" s="5">
        <v>7</v>
      </c>
      <c r="I20" s="5">
        <v>10</v>
      </c>
      <c r="J20" s="5">
        <v>5</v>
      </c>
      <c r="K20" s="5">
        <v>5</v>
      </c>
      <c r="L20" s="5">
        <v>58</v>
      </c>
      <c r="P20" s="14" t="s">
        <v>25</v>
      </c>
      <c r="Q20">
        <f t="shared" si="0"/>
        <v>4.4000000000000004</v>
      </c>
      <c r="R20">
        <f t="shared" si="1"/>
        <v>7.2</v>
      </c>
      <c r="S20">
        <f t="shared" si="2"/>
        <v>2.8</v>
      </c>
      <c r="T20" s="15">
        <f t="shared" si="3"/>
        <v>0.63636363636363624</v>
      </c>
      <c r="W20" t="s">
        <v>25</v>
      </c>
      <c r="X20">
        <v>4.4000000000000004</v>
      </c>
      <c r="Y20">
        <v>7.2</v>
      </c>
      <c r="Z20">
        <v>2.8</v>
      </c>
      <c r="AA20" s="15">
        <v>0.63636363636363624</v>
      </c>
    </row>
    <row r="21" spans="1:27" ht="30" x14ac:dyDescent="0.25">
      <c r="A21" s="7" t="s">
        <v>26</v>
      </c>
      <c r="B21" s="5">
        <v>18</v>
      </c>
      <c r="C21" s="5">
        <v>24</v>
      </c>
      <c r="D21" s="5">
        <v>14</v>
      </c>
      <c r="E21" s="5">
        <v>13</v>
      </c>
      <c r="F21" s="5">
        <v>34</v>
      </c>
      <c r="G21" s="5">
        <v>22</v>
      </c>
      <c r="H21" s="5">
        <v>23</v>
      </c>
      <c r="I21" s="5">
        <v>29</v>
      </c>
      <c r="J21" s="5">
        <v>22</v>
      </c>
      <c r="K21" s="5">
        <v>34</v>
      </c>
      <c r="L21" s="5">
        <v>233</v>
      </c>
      <c r="P21" s="14" t="s">
        <v>26</v>
      </c>
      <c r="Q21">
        <f t="shared" si="0"/>
        <v>20.6</v>
      </c>
      <c r="R21">
        <f t="shared" si="1"/>
        <v>26</v>
      </c>
      <c r="S21">
        <f t="shared" si="2"/>
        <v>5.3999999999999986</v>
      </c>
      <c r="T21" s="15">
        <f t="shared" si="3"/>
        <v>0.26213592233009703</v>
      </c>
      <c r="W21" t="s">
        <v>26</v>
      </c>
      <c r="X21">
        <v>20.6</v>
      </c>
      <c r="Y21">
        <v>26</v>
      </c>
      <c r="Z21">
        <v>5.3999999999999986</v>
      </c>
      <c r="AA21" s="15">
        <v>0.26213592233009703</v>
      </c>
    </row>
    <row r="22" spans="1:27" x14ac:dyDescent="0.25">
      <c r="A22" s="7" t="s">
        <v>27</v>
      </c>
      <c r="B22" s="5">
        <v>0</v>
      </c>
      <c r="C22" s="5">
        <v>1</v>
      </c>
      <c r="D22" s="5">
        <v>4</v>
      </c>
      <c r="E22" s="5">
        <v>2</v>
      </c>
      <c r="F22" s="5">
        <v>0</v>
      </c>
      <c r="G22" s="5">
        <v>4</v>
      </c>
      <c r="H22" s="5">
        <v>2</v>
      </c>
      <c r="I22" s="5">
        <v>2</v>
      </c>
      <c r="J22" s="5">
        <v>2</v>
      </c>
      <c r="K22" s="5">
        <v>2</v>
      </c>
      <c r="L22" s="5">
        <v>19</v>
      </c>
      <c r="P22" s="14" t="s">
        <v>27</v>
      </c>
      <c r="Q22">
        <f t="shared" si="0"/>
        <v>1.4</v>
      </c>
      <c r="R22">
        <f t="shared" si="1"/>
        <v>2.4</v>
      </c>
      <c r="S22">
        <f t="shared" si="2"/>
        <v>1</v>
      </c>
      <c r="T22" s="15">
        <f t="shared" si="3"/>
        <v>0.7142857142857143</v>
      </c>
      <c r="W22" t="s">
        <v>27</v>
      </c>
      <c r="X22">
        <v>1.4</v>
      </c>
      <c r="Y22">
        <v>2.4</v>
      </c>
      <c r="Z22">
        <v>1</v>
      </c>
      <c r="AA22" s="15">
        <v>0.7142857142857143</v>
      </c>
    </row>
    <row r="23" spans="1:27" ht="30" x14ac:dyDescent="0.25">
      <c r="A23" s="7" t="s">
        <v>28</v>
      </c>
      <c r="B23" s="5">
        <v>5</v>
      </c>
      <c r="C23" s="5">
        <v>5</v>
      </c>
      <c r="D23" s="5">
        <v>6</v>
      </c>
      <c r="E23" s="5">
        <v>5</v>
      </c>
      <c r="F23" s="5">
        <v>11</v>
      </c>
      <c r="G23" s="5">
        <v>16</v>
      </c>
      <c r="H23" s="5">
        <v>11</v>
      </c>
      <c r="I23" s="5">
        <v>6</v>
      </c>
      <c r="J23" s="5">
        <v>10</v>
      </c>
      <c r="K23" s="5">
        <v>15</v>
      </c>
      <c r="L23" s="5">
        <v>90</v>
      </c>
      <c r="P23" s="14" t="s">
        <v>28</v>
      </c>
      <c r="Q23">
        <f t="shared" si="0"/>
        <v>6.4</v>
      </c>
      <c r="R23">
        <f t="shared" si="1"/>
        <v>11.6</v>
      </c>
      <c r="S23">
        <f t="shared" si="2"/>
        <v>5.1999999999999993</v>
      </c>
      <c r="T23" s="15">
        <f t="shared" si="3"/>
        <v>0.81249999999999989</v>
      </c>
      <c r="W23" t="s">
        <v>28</v>
      </c>
      <c r="X23">
        <v>6.4</v>
      </c>
      <c r="Y23">
        <v>11.6</v>
      </c>
      <c r="Z23">
        <v>5.1999999999999993</v>
      </c>
      <c r="AA23" s="15">
        <v>0.81249999999999989</v>
      </c>
    </row>
    <row r="24" spans="1:27" ht="30" x14ac:dyDescent="0.25">
      <c r="A24" s="7" t="s">
        <v>29</v>
      </c>
      <c r="B24" s="5">
        <v>5</v>
      </c>
      <c r="C24" s="5">
        <v>16</v>
      </c>
      <c r="D24" s="5">
        <v>6</v>
      </c>
      <c r="E24" s="5">
        <v>8</v>
      </c>
      <c r="F24" s="5">
        <v>12</v>
      </c>
      <c r="G24" s="5">
        <v>10</v>
      </c>
      <c r="H24" s="5">
        <v>12</v>
      </c>
      <c r="I24" s="5">
        <v>4</v>
      </c>
      <c r="J24" s="5">
        <v>5</v>
      </c>
      <c r="K24" s="5">
        <v>10</v>
      </c>
      <c r="L24" s="5">
        <v>88</v>
      </c>
      <c r="P24" s="14" t="s">
        <v>29</v>
      </c>
      <c r="Q24">
        <f t="shared" si="0"/>
        <v>9.4</v>
      </c>
      <c r="R24">
        <f t="shared" si="1"/>
        <v>8.1999999999999993</v>
      </c>
      <c r="S24">
        <f t="shared" si="2"/>
        <v>-1.2000000000000011</v>
      </c>
      <c r="T24" s="15">
        <f t="shared" si="3"/>
        <v>-0.12765957446808521</v>
      </c>
      <c r="W24" t="s">
        <v>29</v>
      </c>
      <c r="X24">
        <v>9.4</v>
      </c>
      <c r="Y24">
        <v>8.1999999999999993</v>
      </c>
      <c r="Z24">
        <v>-1.2000000000000011</v>
      </c>
      <c r="AA24" s="15">
        <v>-0.12765957446808521</v>
      </c>
    </row>
    <row r="25" spans="1:27" ht="30" x14ac:dyDescent="0.25">
      <c r="A25" s="7" t="s">
        <v>30</v>
      </c>
      <c r="B25" s="5">
        <v>24</v>
      </c>
      <c r="C25" s="5">
        <v>19</v>
      </c>
      <c r="D25" s="5">
        <v>27</v>
      </c>
      <c r="E25" s="5">
        <v>22</v>
      </c>
      <c r="F25" s="5">
        <v>33</v>
      </c>
      <c r="G25" s="5">
        <v>38</v>
      </c>
      <c r="H25" s="5">
        <v>21</v>
      </c>
      <c r="I25" s="5">
        <v>21</v>
      </c>
      <c r="J25" s="5">
        <v>21</v>
      </c>
      <c r="K25" s="5">
        <v>38</v>
      </c>
      <c r="L25" s="5">
        <v>264</v>
      </c>
      <c r="P25" s="14" t="s">
        <v>30</v>
      </c>
      <c r="Q25">
        <f t="shared" si="0"/>
        <v>25</v>
      </c>
      <c r="R25">
        <f t="shared" si="1"/>
        <v>27.8</v>
      </c>
      <c r="S25">
        <f t="shared" si="2"/>
        <v>2.8000000000000007</v>
      </c>
      <c r="T25" s="15">
        <f t="shared" si="3"/>
        <v>0.11200000000000003</v>
      </c>
      <c r="W25" t="s">
        <v>30</v>
      </c>
      <c r="X25">
        <v>25</v>
      </c>
      <c r="Y25">
        <v>27.8</v>
      </c>
      <c r="Z25">
        <v>2.8000000000000007</v>
      </c>
      <c r="AA25" s="15">
        <v>0.11200000000000003</v>
      </c>
    </row>
    <row r="26" spans="1:27" ht="30" x14ac:dyDescent="0.25">
      <c r="A26" s="7" t="s">
        <v>31</v>
      </c>
      <c r="B26" s="5">
        <v>5</v>
      </c>
      <c r="C26" s="5">
        <v>7</v>
      </c>
      <c r="D26" s="5">
        <v>6</v>
      </c>
      <c r="E26" s="5">
        <v>5</v>
      </c>
      <c r="F26" s="5">
        <v>10</v>
      </c>
      <c r="G26" s="5">
        <v>7</v>
      </c>
      <c r="H26" s="5">
        <v>6</v>
      </c>
      <c r="I26" s="5">
        <v>7</v>
      </c>
      <c r="J26" s="5">
        <v>11</v>
      </c>
      <c r="K26" s="5">
        <v>10</v>
      </c>
      <c r="L26" s="5">
        <v>74</v>
      </c>
      <c r="P26" s="14" t="s">
        <v>31</v>
      </c>
      <c r="Q26">
        <f t="shared" si="0"/>
        <v>6.6</v>
      </c>
      <c r="R26">
        <f t="shared" si="1"/>
        <v>8.1999999999999993</v>
      </c>
      <c r="S26">
        <f t="shared" si="2"/>
        <v>1.5999999999999996</v>
      </c>
      <c r="T26" s="15">
        <f t="shared" si="3"/>
        <v>0.24242424242424238</v>
      </c>
      <c r="W26" t="s">
        <v>31</v>
      </c>
      <c r="X26">
        <v>6.6</v>
      </c>
      <c r="Y26">
        <v>8.1999999999999993</v>
      </c>
      <c r="Z26">
        <v>1.5999999999999996</v>
      </c>
      <c r="AA26" s="15">
        <v>0.24242424242424238</v>
      </c>
    </row>
    <row r="27" spans="1:27" ht="30" x14ac:dyDescent="0.25">
      <c r="A27" s="7" t="s">
        <v>32</v>
      </c>
      <c r="B27" s="5">
        <v>7</v>
      </c>
      <c r="C27" s="5">
        <v>4</v>
      </c>
      <c r="D27" s="5">
        <v>6</v>
      </c>
      <c r="E27" s="5">
        <v>6</v>
      </c>
      <c r="F27" s="5">
        <v>5</v>
      </c>
      <c r="G27" s="5">
        <v>5</v>
      </c>
      <c r="H27" s="5">
        <v>6</v>
      </c>
      <c r="I27" s="5">
        <v>6</v>
      </c>
      <c r="J27" s="5">
        <v>8</v>
      </c>
      <c r="K27" s="5">
        <v>9</v>
      </c>
      <c r="L27" s="5">
        <v>62</v>
      </c>
      <c r="P27" s="14" t="s">
        <v>32</v>
      </c>
      <c r="Q27">
        <f t="shared" si="0"/>
        <v>5.6</v>
      </c>
      <c r="R27">
        <f t="shared" si="1"/>
        <v>6.8</v>
      </c>
      <c r="S27">
        <f t="shared" si="2"/>
        <v>1.2000000000000002</v>
      </c>
      <c r="T27" s="15">
        <f t="shared" si="3"/>
        <v>0.21428571428571433</v>
      </c>
      <c r="W27" t="s">
        <v>32</v>
      </c>
      <c r="X27">
        <v>5.6</v>
      </c>
      <c r="Y27">
        <v>6.8</v>
      </c>
      <c r="Z27">
        <v>1.2000000000000002</v>
      </c>
      <c r="AA27" s="15">
        <v>0.21428571428571433</v>
      </c>
    </row>
    <row r="28" spans="1:27" ht="30" x14ac:dyDescent="0.25">
      <c r="A28" s="7" t="s">
        <v>33</v>
      </c>
      <c r="B28" s="5">
        <v>1</v>
      </c>
      <c r="C28" s="5">
        <v>6</v>
      </c>
      <c r="D28" s="5">
        <v>4</v>
      </c>
      <c r="E28" s="5">
        <v>5</v>
      </c>
      <c r="F28" s="5">
        <v>9</v>
      </c>
      <c r="G28" s="5">
        <v>9</v>
      </c>
      <c r="H28" s="5">
        <v>9</v>
      </c>
      <c r="I28" s="5">
        <v>2</v>
      </c>
      <c r="J28" s="5">
        <v>14</v>
      </c>
      <c r="K28" s="5">
        <v>8</v>
      </c>
      <c r="L28" s="5">
        <v>67</v>
      </c>
      <c r="P28" s="14" t="s">
        <v>33</v>
      </c>
      <c r="Q28">
        <f t="shared" si="0"/>
        <v>5</v>
      </c>
      <c r="R28">
        <f t="shared" si="1"/>
        <v>8.4</v>
      </c>
      <c r="S28">
        <f t="shared" si="2"/>
        <v>3.4000000000000004</v>
      </c>
      <c r="T28" s="15">
        <f t="shared" si="3"/>
        <v>0.68</v>
      </c>
      <c r="W28" t="s">
        <v>33</v>
      </c>
      <c r="X28">
        <v>5</v>
      </c>
      <c r="Y28">
        <v>8.4</v>
      </c>
      <c r="Z28">
        <v>3.4000000000000004</v>
      </c>
      <c r="AA28" s="15">
        <v>0.68</v>
      </c>
    </row>
    <row r="29" spans="1:27" ht="30" x14ac:dyDescent="0.25">
      <c r="A29" s="7" t="s">
        <v>34</v>
      </c>
      <c r="B29" s="5">
        <v>1</v>
      </c>
      <c r="C29" s="5">
        <v>1</v>
      </c>
      <c r="D29" s="5">
        <v>1</v>
      </c>
      <c r="E29" s="5">
        <v>2</v>
      </c>
      <c r="F29" s="5">
        <v>1</v>
      </c>
      <c r="G29" s="5">
        <v>3</v>
      </c>
      <c r="H29" s="5">
        <v>1</v>
      </c>
      <c r="I29" s="5">
        <v>2</v>
      </c>
      <c r="J29" s="5">
        <v>3</v>
      </c>
      <c r="K29" s="5">
        <v>0</v>
      </c>
      <c r="L29" s="5">
        <v>15</v>
      </c>
      <c r="P29" s="14" t="s">
        <v>34</v>
      </c>
      <c r="Q29">
        <f t="shared" si="0"/>
        <v>1.2</v>
      </c>
      <c r="R29">
        <f t="shared" si="1"/>
        <v>1.8</v>
      </c>
      <c r="S29">
        <f t="shared" si="2"/>
        <v>0.60000000000000009</v>
      </c>
      <c r="T29" s="15">
        <f t="shared" si="3"/>
        <v>0.50000000000000011</v>
      </c>
      <c r="W29" t="s">
        <v>34</v>
      </c>
      <c r="X29">
        <v>1.2</v>
      </c>
      <c r="Y29">
        <v>1.8</v>
      </c>
      <c r="Z29">
        <v>0.60000000000000009</v>
      </c>
      <c r="AA29" s="15">
        <v>0.50000000000000011</v>
      </c>
    </row>
    <row r="30" spans="1:27" ht="30" x14ac:dyDescent="0.25">
      <c r="A30" s="7" t="s">
        <v>35</v>
      </c>
      <c r="B30" s="5">
        <v>2</v>
      </c>
      <c r="C30" s="5">
        <v>0</v>
      </c>
      <c r="D30" s="5">
        <v>0</v>
      </c>
      <c r="E30" s="5">
        <v>2</v>
      </c>
      <c r="F30" s="5">
        <v>4</v>
      </c>
      <c r="G30" s="5">
        <v>1</v>
      </c>
      <c r="H30" s="5">
        <v>3</v>
      </c>
      <c r="I30" s="5">
        <v>0</v>
      </c>
      <c r="J30" s="5">
        <v>1</v>
      </c>
      <c r="K30" s="5">
        <v>1</v>
      </c>
      <c r="L30" s="5">
        <v>14</v>
      </c>
      <c r="P30" s="14" t="s">
        <v>35</v>
      </c>
      <c r="Q30">
        <f t="shared" si="0"/>
        <v>1.6</v>
      </c>
      <c r="R30">
        <f t="shared" si="1"/>
        <v>1.2</v>
      </c>
      <c r="S30">
        <f t="shared" si="2"/>
        <v>-0.40000000000000013</v>
      </c>
      <c r="T30" s="15">
        <f t="shared" si="3"/>
        <v>-0.25000000000000006</v>
      </c>
      <c r="W30" t="s">
        <v>35</v>
      </c>
      <c r="X30">
        <v>1.6</v>
      </c>
      <c r="Y30">
        <v>1.2</v>
      </c>
      <c r="Z30">
        <v>-0.40000000000000013</v>
      </c>
      <c r="AA30" s="15">
        <v>-0.25000000000000006</v>
      </c>
    </row>
    <row r="31" spans="1:27" x14ac:dyDescent="0.25">
      <c r="A31" s="7" t="s">
        <v>36</v>
      </c>
      <c r="B31" s="5">
        <v>4</v>
      </c>
      <c r="C31" s="5">
        <v>3</v>
      </c>
      <c r="D31" s="5">
        <v>7</v>
      </c>
      <c r="E31" s="5">
        <v>8</v>
      </c>
      <c r="F31" s="5">
        <v>10</v>
      </c>
      <c r="G31" s="5">
        <v>6</v>
      </c>
      <c r="H31" s="5">
        <v>9</v>
      </c>
      <c r="I31" s="5">
        <v>8</v>
      </c>
      <c r="J31" s="5">
        <v>8</v>
      </c>
      <c r="K31" s="5">
        <v>11</v>
      </c>
      <c r="L31" s="5">
        <v>74</v>
      </c>
      <c r="P31" s="14" t="s">
        <v>36</v>
      </c>
      <c r="Q31">
        <f t="shared" si="0"/>
        <v>6.4</v>
      </c>
      <c r="R31">
        <f t="shared" si="1"/>
        <v>8.4</v>
      </c>
      <c r="S31">
        <f t="shared" si="2"/>
        <v>2</v>
      </c>
      <c r="T31" s="15">
        <f t="shared" si="3"/>
        <v>0.3125</v>
      </c>
      <c r="W31" t="s">
        <v>36</v>
      </c>
      <c r="X31">
        <v>6.4</v>
      </c>
      <c r="Y31">
        <v>8.4</v>
      </c>
      <c r="Z31">
        <v>2</v>
      </c>
      <c r="AA31" s="15">
        <v>0.3125</v>
      </c>
    </row>
    <row r="32" spans="1:27" ht="45" x14ac:dyDescent="0.25">
      <c r="A32" s="7" t="s">
        <v>37</v>
      </c>
      <c r="B32" s="5">
        <v>4</v>
      </c>
      <c r="C32" s="5">
        <v>0</v>
      </c>
      <c r="D32" s="5">
        <v>4</v>
      </c>
      <c r="E32" s="5">
        <v>3</v>
      </c>
      <c r="F32" s="5">
        <v>3</v>
      </c>
      <c r="G32" s="5">
        <v>2</v>
      </c>
      <c r="H32" s="5">
        <v>2</v>
      </c>
      <c r="I32" s="5">
        <v>2</v>
      </c>
      <c r="J32" s="5">
        <v>0</v>
      </c>
      <c r="K32" s="5">
        <v>2</v>
      </c>
      <c r="L32" s="5">
        <v>22</v>
      </c>
      <c r="P32" s="14" t="s">
        <v>37</v>
      </c>
      <c r="Q32">
        <f t="shared" si="0"/>
        <v>2.8</v>
      </c>
      <c r="R32">
        <f t="shared" si="1"/>
        <v>1.6</v>
      </c>
      <c r="S32">
        <f t="shared" si="2"/>
        <v>-1.1999999999999997</v>
      </c>
      <c r="T32" s="15">
        <f t="shared" si="3"/>
        <v>-0.42857142857142849</v>
      </c>
      <c r="W32" t="s">
        <v>37</v>
      </c>
      <c r="X32">
        <v>2.8</v>
      </c>
      <c r="Y32">
        <v>1.6</v>
      </c>
      <c r="Z32">
        <v>-1.1999999999999997</v>
      </c>
      <c r="AA32" s="15">
        <v>-0.42857142857142849</v>
      </c>
    </row>
    <row r="33" spans="1:27" ht="30" x14ac:dyDescent="0.25">
      <c r="A33" s="7" t="s">
        <v>38</v>
      </c>
      <c r="B33" s="5">
        <v>17</v>
      </c>
      <c r="C33" s="5">
        <v>14</v>
      </c>
      <c r="D33" s="5">
        <v>14</v>
      </c>
      <c r="E33" s="5">
        <v>11</v>
      </c>
      <c r="F33" s="5">
        <v>18</v>
      </c>
      <c r="G33" s="5">
        <v>18</v>
      </c>
      <c r="H33" s="5">
        <v>17</v>
      </c>
      <c r="I33" s="5">
        <v>18</v>
      </c>
      <c r="J33" s="5">
        <v>13</v>
      </c>
      <c r="K33" s="5">
        <v>18</v>
      </c>
      <c r="L33" s="5">
        <v>158</v>
      </c>
      <c r="P33" s="14" t="s">
        <v>38</v>
      </c>
      <c r="Q33">
        <f t="shared" si="0"/>
        <v>14.8</v>
      </c>
      <c r="R33">
        <f t="shared" si="1"/>
        <v>16.8</v>
      </c>
      <c r="S33">
        <f t="shared" si="2"/>
        <v>2</v>
      </c>
      <c r="T33" s="15">
        <f t="shared" si="3"/>
        <v>0.13513513513513511</v>
      </c>
      <c r="W33" t="s">
        <v>38</v>
      </c>
      <c r="X33">
        <v>14.8</v>
      </c>
      <c r="Y33">
        <v>16.8</v>
      </c>
      <c r="Z33">
        <v>2</v>
      </c>
      <c r="AA33" s="15">
        <v>0.13513513513513511</v>
      </c>
    </row>
    <row r="34" spans="1:27" ht="30" x14ac:dyDescent="0.25">
      <c r="A34" s="7" t="s">
        <v>39</v>
      </c>
      <c r="B34" s="5">
        <v>4</v>
      </c>
      <c r="C34" s="5">
        <v>7</v>
      </c>
      <c r="D34" s="5">
        <v>4</v>
      </c>
      <c r="E34" s="5">
        <v>5</v>
      </c>
      <c r="F34" s="5">
        <v>7</v>
      </c>
      <c r="G34" s="5">
        <v>4</v>
      </c>
      <c r="H34" s="5">
        <v>2</v>
      </c>
      <c r="I34" s="5">
        <v>11</v>
      </c>
      <c r="J34" s="5">
        <v>9</v>
      </c>
      <c r="K34" s="5">
        <v>8</v>
      </c>
      <c r="L34" s="5">
        <v>61</v>
      </c>
      <c r="P34" s="14" t="s">
        <v>39</v>
      </c>
      <c r="Q34">
        <f t="shared" si="0"/>
        <v>5.4</v>
      </c>
      <c r="R34">
        <f t="shared" si="1"/>
        <v>6.8</v>
      </c>
      <c r="S34">
        <f t="shared" si="2"/>
        <v>1.3999999999999995</v>
      </c>
      <c r="T34" s="15">
        <f t="shared" si="3"/>
        <v>0.25925925925925913</v>
      </c>
      <c r="W34" t="s">
        <v>39</v>
      </c>
      <c r="X34">
        <v>5.4</v>
      </c>
      <c r="Y34">
        <v>6.8</v>
      </c>
      <c r="Z34">
        <v>1.3999999999999995</v>
      </c>
      <c r="AA34" s="15">
        <v>0.25925925925925913</v>
      </c>
    </row>
    <row r="35" spans="1:27" ht="30" x14ac:dyDescent="0.25">
      <c r="A35" s="7" t="s">
        <v>40</v>
      </c>
      <c r="B35" s="5">
        <v>57</v>
      </c>
      <c r="C35" s="5">
        <v>45</v>
      </c>
      <c r="D35" s="5">
        <v>40</v>
      </c>
      <c r="E35" s="5">
        <v>46</v>
      </c>
      <c r="F35" s="5">
        <v>36</v>
      </c>
      <c r="G35" s="5">
        <v>39</v>
      </c>
      <c r="H35" s="5">
        <v>46</v>
      </c>
      <c r="I35" s="5">
        <v>30</v>
      </c>
      <c r="J35" s="5">
        <v>48</v>
      </c>
      <c r="K35" s="5">
        <v>47</v>
      </c>
      <c r="L35" s="5">
        <v>434</v>
      </c>
      <c r="P35" s="14" t="s">
        <v>40</v>
      </c>
      <c r="Q35">
        <f t="shared" si="0"/>
        <v>44.8</v>
      </c>
      <c r="R35">
        <f t="shared" si="1"/>
        <v>42</v>
      </c>
      <c r="S35">
        <f t="shared" si="2"/>
        <v>-2.7999999999999972</v>
      </c>
      <c r="T35" s="15">
        <f t="shared" si="3"/>
        <v>-6.2499999999999938E-2</v>
      </c>
      <c r="W35" t="s">
        <v>40</v>
      </c>
      <c r="X35">
        <v>44.8</v>
      </c>
      <c r="Y35">
        <v>42</v>
      </c>
      <c r="Z35">
        <v>-2.7999999999999972</v>
      </c>
      <c r="AA35" s="15">
        <v>-6.2499999999999938E-2</v>
      </c>
    </row>
    <row r="36" spans="1:27" ht="45" x14ac:dyDescent="0.25">
      <c r="A36" s="7" t="s">
        <v>41</v>
      </c>
      <c r="B36" s="5">
        <v>25</v>
      </c>
      <c r="C36" s="5">
        <v>27</v>
      </c>
      <c r="D36" s="5">
        <v>22</v>
      </c>
      <c r="E36" s="5">
        <v>19</v>
      </c>
      <c r="F36" s="5">
        <v>23</v>
      </c>
      <c r="G36" s="5">
        <v>17</v>
      </c>
      <c r="H36" s="5">
        <v>29</v>
      </c>
      <c r="I36" s="5">
        <v>18</v>
      </c>
      <c r="J36" s="5">
        <v>19</v>
      </c>
      <c r="K36" s="5">
        <v>26</v>
      </c>
      <c r="L36" s="5">
        <v>225</v>
      </c>
      <c r="P36" s="14" t="s">
        <v>41</v>
      </c>
      <c r="Q36">
        <f t="shared" si="0"/>
        <v>23.2</v>
      </c>
      <c r="R36">
        <f t="shared" si="1"/>
        <v>21.8</v>
      </c>
      <c r="S36">
        <f t="shared" si="2"/>
        <v>-1.3999999999999986</v>
      </c>
      <c r="T36" s="15">
        <f t="shared" si="3"/>
        <v>-6.0344827586206837E-2</v>
      </c>
      <c r="W36" t="s">
        <v>41</v>
      </c>
      <c r="X36">
        <v>23.2</v>
      </c>
      <c r="Y36">
        <v>21.8</v>
      </c>
      <c r="Z36">
        <v>-1.3999999999999986</v>
      </c>
      <c r="AA36" s="15">
        <v>-6.0344827586206837E-2</v>
      </c>
    </row>
    <row r="37" spans="1:27" ht="30" x14ac:dyDescent="0.25">
      <c r="A37" s="7" t="s">
        <v>42</v>
      </c>
      <c r="B37" s="5">
        <v>1</v>
      </c>
      <c r="C37" s="5">
        <v>0</v>
      </c>
      <c r="D37" s="5">
        <v>1</v>
      </c>
      <c r="E37" s="5">
        <v>3</v>
      </c>
      <c r="F37" s="5">
        <v>1</v>
      </c>
      <c r="G37" s="5">
        <v>3</v>
      </c>
      <c r="H37" s="5">
        <v>2</v>
      </c>
      <c r="I37" s="5">
        <v>2</v>
      </c>
      <c r="J37" s="5">
        <v>2</v>
      </c>
      <c r="K37" s="5">
        <v>1</v>
      </c>
      <c r="L37" s="5">
        <v>16</v>
      </c>
      <c r="P37" s="14" t="s">
        <v>42</v>
      </c>
      <c r="Q37">
        <f t="shared" si="0"/>
        <v>1.2</v>
      </c>
      <c r="R37">
        <f t="shared" si="1"/>
        <v>2</v>
      </c>
      <c r="S37">
        <f t="shared" si="2"/>
        <v>0.8</v>
      </c>
      <c r="T37" s="15">
        <f t="shared" si="3"/>
        <v>0.66666666666666674</v>
      </c>
      <c r="W37" t="s">
        <v>42</v>
      </c>
      <c r="X37">
        <v>1.2</v>
      </c>
      <c r="Y37">
        <v>2</v>
      </c>
      <c r="Z37">
        <v>0.8</v>
      </c>
      <c r="AA37" s="15">
        <v>0.66666666666666674</v>
      </c>
    </row>
    <row r="38" spans="1:27" x14ac:dyDescent="0.25">
      <c r="A38" s="7" t="s">
        <v>43</v>
      </c>
      <c r="B38" s="5">
        <v>16</v>
      </c>
      <c r="C38" s="5">
        <v>18</v>
      </c>
      <c r="D38" s="5">
        <v>19</v>
      </c>
      <c r="E38" s="5">
        <v>11</v>
      </c>
      <c r="F38" s="5">
        <v>25</v>
      </c>
      <c r="G38" s="5">
        <v>18</v>
      </c>
      <c r="H38" s="5">
        <v>19</v>
      </c>
      <c r="I38" s="5">
        <v>22</v>
      </c>
      <c r="J38" s="5">
        <v>25</v>
      </c>
      <c r="K38" s="5">
        <v>18</v>
      </c>
      <c r="L38" s="5">
        <v>191</v>
      </c>
      <c r="P38" s="14" t="s">
        <v>43</v>
      </c>
      <c r="Q38">
        <f t="shared" si="0"/>
        <v>17.8</v>
      </c>
      <c r="R38">
        <f t="shared" si="1"/>
        <v>20.399999999999999</v>
      </c>
      <c r="S38">
        <f t="shared" si="2"/>
        <v>2.5999999999999979</v>
      </c>
      <c r="T38" s="15">
        <f t="shared" si="3"/>
        <v>0.14606741573033696</v>
      </c>
      <c r="W38" t="s">
        <v>43</v>
      </c>
      <c r="X38">
        <v>17.8</v>
      </c>
      <c r="Y38">
        <v>20.399999999999999</v>
      </c>
      <c r="Z38">
        <v>2.5999999999999979</v>
      </c>
      <c r="AA38" s="15">
        <v>0.14606741573033696</v>
      </c>
    </row>
    <row r="39" spans="1:27" ht="30" x14ac:dyDescent="0.25">
      <c r="A39" s="7" t="s">
        <v>44</v>
      </c>
      <c r="B39" s="5">
        <v>1</v>
      </c>
      <c r="C39" s="5">
        <v>5</v>
      </c>
      <c r="D39" s="5">
        <v>13</v>
      </c>
      <c r="E39" s="5">
        <v>4</v>
      </c>
      <c r="F39" s="5">
        <v>6</v>
      </c>
      <c r="G39" s="5">
        <v>5</v>
      </c>
      <c r="H39" s="5">
        <v>6</v>
      </c>
      <c r="I39" s="5">
        <v>16</v>
      </c>
      <c r="J39" s="5">
        <v>13</v>
      </c>
      <c r="K39" s="5">
        <v>12</v>
      </c>
      <c r="L39" s="5">
        <v>81</v>
      </c>
      <c r="P39" s="14" t="s">
        <v>44</v>
      </c>
      <c r="Q39">
        <f t="shared" si="0"/>
        <v>5.8</v>
      </c>
      <c r="R39">
        <f t="shared" si="1"/>
        <v>10.4</v>
      </c>
      <c r="S39">
        <f t="shared" si="2"/>
        <v>4.6000000000000005</v>
      </c>
      <c r="T39" s="15">
        <f t="shared" si="3"/>
        <v>0.79310344827586221</v>
      </c>
      <c r="W39" t="s">
        <v>44</v>
      </c>
      <c r="X39">
        <v>5.8</v>
      </c>
      <c r="Y39">
        <v>10.4</v>
      </c>
      <c r="Z39">
        <v>4.6000000000000005</v>
      </c>
      <c r="AA39" s="15">
        <v>0.79310344827586221</v>
      </c>
    </row>
    <row r="40" spans="1:27" x14ac:dyDescent="0.25">
      <c r="A40" s="7" t="s">
        <v>45</v>
      </c>
      <c r="B40" s="5">
        <v>15</v>
      </c>
      <c r="C40" s="5">
        <v>10</v>
      </c>
      <c r="D40" s="5">
        <v>3</v>
      </c>
      <c r="E40" s="5">
        <v>7</v>
      </c>
      <c r="F40" s="5">
        <v>8</v>
      </c>
      <c r="G40" s="5">
        <v>10</v>
      </c>
      <c r="H40" s="5">
        <v>10</v>
      </c>
      <c r="I40" s="5">
        <v>9</v>
      </c>
      <c r="J40" s="5">
        <v>11</v>
      </c>
      <c r="K40" s="5">
        <v>14</v>
      </c>
      <c r="L40" s="5">
        <v>97</v>
      </c>
      <c r="P40" s="14" t="s">
        <v>45</v>
      </c>
      <c r="Q40">
        <f t="shared" si="0"/>
        <v>8.6</v>
      </c>
      <c r="R40">
        <f t="shared" si="1"/>
        <v>10.8</v>
      </c>
      <c r="S40">
        <f t="shared" si="2"/>
        <v>2.2000000000000011</v>
      </c>
      <c r="T40" s="15">
        <f t="shared" si="3"/>
        <v>0.25581395348837221</v>
      </c>
      <c r="W40" t="s">
        <v>45</v>
      </c>
      <c r="X40">
        <v>8.6</v>
      </c>
      <c r="Y40">
        <v>10.8</v>
      </c>
      <c r="Z40">
        <v>2.2000000000000011</v>
      </c>
      <c r="AA40" s="15">
        <v>0.25581395348837221</v>
      </c>
    </row>
    <row r="41" spans="1:27" ht="30" x14ac:dyDescent="0.25">
      <c r="A41" s="7" t="s">
        <v>46</v>
      </c>
      <c r="B41" s="5">
        <v>11</v>
      </c>
      <c r="C41" s="5">
        <v>16</v>
      </c>
      <c r="D41" s="5">
        <v>11</v>
      </c>
      <c r="E41" s="5">
        <v>19</v>
      </c>
      <c r="F41" s="5">
        <v>16</v>
      </c>
      <c r="G41" s="5">
        <v>16</v>
      </c>
      <c r="H41" s="5">
        <v>22</v>
      </c>
      <c r="I41" s="5">
        <v>18</v>
      </c>
      <c r="J41" s="5">
        <v>14</v>
      </c>
      <c r="K41" s="5">
        <v>20</v>
      </c>
      <c r="L41" s="5">
        <v>163</v>
      </c>
      <c r="P41" s="14" t="s">
        <v>46</v>
      </c>
      <c r="Q41">
        <f t="shared" si="0"/>
        <v>14.6</v>
      </c>
      <c r="R41">
        <f t="shared" si="1"/>
        <v>18</v>
      </c>
      <c r="S41">
        <f t="shared" si="2"/>
        <v>3.4000000000000004</v>
      </c>
      <c r="T41" s="15">
        <f t="shared" si="3"/>
        <v>0.23287671232876717</v>
      </c>
      <c r="W41" t="s">
        <v>46</v>
      </c>
      <c r="X41">
        <v>14.6</v>
      </c>
      <c r="Y41">
        <v>18</v>
      </c>
      <c r="Z41">
        <v>3.4000000000000004</v>
      </c>
      <c r="AA41" s="15">
        <v>0.23287671232876717</v>
      </c>
    </row>
    <row r="42" spans="1:27" ht="30" x14ac:dyDescent="0.25">
      <c r="A42" s="7" t="s">
        <v>47</v>
      </c>
      <c r="B42" s="5">
        <v>0</v>
      </c>
      <c r="C42" s="5">
        <v>2</v>
      </c>
      <c r="D42" s="5">
        <v>3</v>
      </c>
      <c r="E42" s="5">
        <v>0</v>
      </c>
      <c r="F42" s="5">
        <v>0</v>
      </c>
      <c r="G42" s="5">
        <v>2</v>
      </c>
      <c r="H42" s="5">
        <v>2</v>
      </c>
      <c r="I42" s="5">
        <v>1</v>
      </c>
      <c r="J42" s="5">
        <v>0</v>
      </c>
      <c r="K42" s="5">
        <v>2</v>
      </c>
      <c r="L42" s="5">
        <v>12</v>
      </c>
      <c r="P42" s="14" t="s">
        <v>47</v>
      </c>
      <c r="Q42">
        <f t="shared" si="0"/>
        <v>1</v>
      </c>
      <c r="R42">
        <f t="shared" si="1"/>
        <v>1.4</v>
      </c>
      <c r="S42">
        <f t="shared" si="2"/>
        <v>0.39999999999999991</v>
      </c>
      <c r="T42" s="15">
        <f t="shared" si="3"/>
        <v>0.39999999999999991</v>
      </c>
      <c r="W42" t="s">
        <v>47</v>
      </c>
      <c r="X42">
        <v>1</v>
      </c>
      <c r="Y42">
        <v>1.4</v>
      </c>
      <c r="Z42">
        <v>0.39999999999999991</v>
      </c>
      <c r="AA42" s="15">
        <v>0.39999999999999991</v>
      </c>
    </row>
    <row r="43" spans="1:27" ht="45" x14ac:dyDescent="0.25">
      <c r="A43" s="7" t="s">
        <v>48</v>
      </c>
      <c r="B43" s="5">
        <v>15</v>
      </c>
      <c r="C43" s="5">
        <v>13</v>
      </c>
      <c r="D43" s="5">
        <v>15</v>
      </c>
      <c r="E43" s="5">
        <v>14</v>
      </c>
      <c r="F43" s="5">
        <v>16</v>
      </c>
      <c r="G43" s="5">
        <v>25</v>
      </c>
      <c r="H43" s="5">
        <v>17</v>
      </c>
      <c r="I43" s="5">
        <v>23</v>
      </c>
      <c r="J43" s="5">
        <v>26</v>
      </c>
      <c r="K43" s="5">
        <v>14</v>
      </c>
      <c r="L43" s="5">
        <v>178</v>
      </c>
      <c r="P43" s="14" t="s">
        <v>48</v>
      </c>
      <c r="Q43">
        <f t="shared" si="0"/>
        <v>14.6</v>
      </c>
      <c r="R43">
        <f t="shared" si="1"/>
        <v>21</v>
      </c>
      <c r="S43">
        <f t="shared" si="2"/>
        <v>6.4</v>
      </c>
      <c r="T43" s="15">
        <f t="shared" si="3"/>
        <v>0.43835616438356168</v>
      </c>
      <c r="W43" t="s">
        <v>48</v>
      </c>
      <c r="X43">
        <v>14.6</v>
      </c>
      <c r="Y43">
        <v>21</v>
      </c>
      <c r="Z43">
        <v>6.4</v>
      </c>
      <c r="AA43" s="15">
        <v>0.43835616438356168</v>
      </c>
    </row>
    <row r="44" spans="1:27" ht="30" x14ac:dyDescent="0.25">
      <c r="A44" s="7" t="s">
        <v>49</v>
      </c>
      <c r="B44" s="5">
        <v>1</v>
      </c>
      <c r="C44" s="5">
        <v>0</v>
      </c>
      <c r="D44" s="5">
        <v>0</v>
      </c>
      <c r="E44" s="5">
        <v>2</v>
      </c>
      <c r="F44" s="5">
        <v>1</v>
      </c>
      <c r="G44" s="5">
        <v>0</v>
      </c>
      <c r="H44" s="5">
        <v>0</v>
      </c>
      <c r="I44" s="5">
        <v>0</v>
      </c>
      <c r="J44" s="5">
        <v>1</v>
      </c>
      <c r="K44" s="5">
        <v>0</v>
      </c>
      <c r="L44" s="5">
        <v>5</v>
      </c>
      <c r="P44" s="14" t="s">
        <v>49</v>
      </c>
      <c r="Q44">
        <f t="shared" si="0"/>
        <v>0.8</v>
      </c>
      <c r="R44">
        <f t="shared" si="1"/>
        <v>0.2</v>
      </c>
      <c r="S44">
        <f t="shared" si="2"/>
        <v>-0.60000000000000009</v>
      </c>
      <c r="T44" s="15">
        <f t="shared" si="3"/>
        <v>-0.75000000000000011</v>
      </c>
      <c r="W44" t="s">
        <v>49</v>
      </c>
      <c r="X44">
        <v>0.8</v>
      </c>
      <c r="Y44">
        <v>0.2</v>
      </c>
      <c r="Z44">
        <v>-0.60000000000000009</v>
      </c>
      <c r="AA44" s="15">
        <v>-0.75000000000000011</v>
      </c>
    </row>
    <row r="45" spans="1:27" ht="30" x14ac:dyDescent="0.25">
      <c r="A45" s="7" t="s">
        <v>50</v>
      </c>
      <c r="B45" s="5">
        <v>5</v>
      </c>
      <c r="C45" s="5">
        <v>8</v>
      </c>
      <c r="D45" s="5">
        <v>8</v>
      </c>
      <c r="E45" s="5">
        <v>5</v>
      </c>
      <c r="F45" s="5">
        <v>10</v>
      </c>
      <c r="G45" s="5">
        <v>9</v>
      </c>
      <c r="H45" s="5">
        <v>8</v>
      </c>
      <c r="I45" s="5">
        <v>8</v>
      </c>
      <c r="J45" s="5">
        <v>7</v>
      </c>
      <c r="K45" s="5">
        <v>13</v>
      </c>
      <c r="L45" s="5">
        <v>81</v>
      </c>
      <c r="P45" s="14" t="s">
        <v>50</v>
      </c>
      <c r="Q45">
        <f t="shared" si="0"/>
        <v>7.2</v>
      </c>
      <c r="R45">
        <f t="shared" si="1"/>
        <v>9</v>
      </c>
      <c r="S45">
        <f t="shared" si="2"/>
        <v>1.7999999999999998</v>
      </c>
      <c r="T45" s="15">
        <f t="shared" si="3"/>
        <v>0.24999999999999997</v>
      </c>
      <c r="W45" t="s">
        <v>50</v>
      </c>
      <c r="X45">
        <v>7.2</v>
      </c>
      <c r="Y45">
        <v>9</v>
      </c>
      <c r="Z45">
        <v>1.7999999999999998</v>
      </c>
      <c r="AA45" s="15">
        <v>0.24999999999999997</v>
      </c>
    </row>
    <row r="46" spans="1:27" x14ac:dyDescent="0.25">
      <c r="A46" s="7" t="s">
        <v>51</v>
      </c>
      <c r="B46" s="5">
        <v>45</v>
      </c>
      <c r="C46" s="5">
        <v>56</v>
      </c>
      <c r="D46" s="5">
        <v>48</v>
      </c>
      <c r="E46" s="5">
        <v>50</v>
      </c>
      <c r="F46" s="5">
        <v>52</v>
      </c>
      <c r="G46" s="5">
        <v>65</v>
      </c>
      <c r="H46" s="5">
        <v>59</v>
      </c>
      <c r="I46" s="5">
        <v>69</v>
      </c>
      <c r="J46" s="5">
        <v>66</v>
      </c>
      <c r="K46" s="5">
        <v>79</v>
      </c>
      <c r="L46" s="5">
        <v>589</v>
      </c>
      <c r="P46" s="14" t="s">
        <v>51</v>
      </c>
      <c r="Q46">
        <f t="shared" si="0"/>
        <v>50.2</v>
      </c>
      <c r="R46">
        <f t="shared" si="1"/>
        <v>67.599999999999994</v>
      </c>
      <c r="S46">
        <f t="shared" si="2"/>
        <v>17.399999999999991</v>
      </c>
      <c r="T46" s="15">
        <f t="shared" si="3"/>
        <v>0.34661354581673287</v>
      </c>
      <c r="W46" t="s">
        <v>51</v>
      </c>
      <c r="X46">
        <v>50.2</v>
      </c>
      <c r="Y46">
        <v>67.599999999999994</v>
      </c>
      <c r="Z46">
        <v>17.399999999999991</v>
      </c>
      <c r="AA46" s="15">
        <v>0.34661354581673287</v>
      </c>
    </row>
    <row r="47" spans="1:27" x14ac:dyDescent="0.25">
      <c r="A47" s="7" t="s">
        <v>52</v>
      </c>
      <c r="B47" s="5">
        <v>5</v>
      </c>
      <c r="C47" s="5">
        <v>3</v>
      </c>
      <c r="D47" s="5">
        <v>6</v>
      </c>
      <c r="E47" s="5">
        <v>9</v>
      </c>
      <c r="F47" s="5">
        <v>5</v>
      </c>
      <c r="G47" s="5">
        <v>5</v>
      </c>
      <c r="H47" s="5">
        <v>6</v>
      </c>
      <c r="I47" s="5">
        <v>3</v>
      </c>
      <c r="J47" s="5">
        <v>6</v>
      </c>
      <c r="K47" s="5">
        <v>8</v>
      </c>
      <c r="L47" s="5">
        <v>56</v>
      </c>
      <c r="P47" s="14" t="s">
        <v>52</v>
      </c>
      <c r="Q47">
        <f t="shared" si="0"/>
        <v>5.6</v>
      </c>
      <c r="R47">
        <f t="shared" si="1"/>
        <v>5.6</v>
      </c>
      <c r="S47">
        <f t="shared" si="2"/>
        <v>0</v>
      </c>
      <c r="T47" s="15">
        <f t="shared" si="3"/>
        <v>0</v>
      </c>
      <c r="W47" t="s">
        <v>52</v>
      </c>
      <c r="X47">
        <v>5.6</v>
      </c>
      <c r="Y47">
        <v>5.6</v>
      </c>
      <c r="Z47">
        <v>0</v>
      </c>
      <c r="AA47" s="15">
        <v>0</v>
      </c>
    </row>
    <row r="48" spans="1:27" ht="30" x14ac:dyDescent="0.25">
      <c r="A48" s="7" t="s">
        <v>53</v>
      </c>
      <c r="B48" s="5">
        <v>0</v>
      </c>
      <c r="C48" s="5">
        <v>0</v>
      </c>
      <c r="D48" s="5">
        <v>0</v>
      </c>
      <c r="E48" s="5">
        <v>0</v>
      </c>
      <c r="F48" s="5">
        <v>4</v>
      </c>
      <c r="G48" s="5">
        <v>1</v>
      </c>
      <c r="H48" s="5">
        <v>0</v>
      </c>
      <c r="I48" s="5">
        <v>0</v>
      </c>
      <c r="J48" s="5">
        <v>0</v>
      </c>
      <c r="K48" s="5">
        <v>1</v>
      </c>
      <c r="L48" s="5">
        <v>6</v>
      </c>
      <c r="P48" s="14" t="s">
        <v>53</v>
      </c>
      <c r="Q48">
        <f t="shared" si="0"/>
        <v>0.8</v>
      </c>
      <c r="R48">
        <f t="shared" si="1"/>
        <v>0.4</v>
      </c>
      <c r="S48">
        <f t="shared" si="2"/>
        <v>-0.4</v>
      </c>
      <c r="T48" s="15">
        <f t="shared" si="3"/>
        <v>-0.5</v>
      </c>
      <c r="W48" t="s">
        <v>53</v>
      </c>
      <c r="X48">
        <v>0.8</v>
      </c>
      <c r="Y48">
        <v>0.4</v>
      </c>
      <c r="Z48">
        <v>-0.4</v>
      </c>
      <c r="AA48" s="15">
        <v>-0.5</v>
      </c>
    </row>
    <row r="49" spans="1:27" x14ac:dyDescent="0.25">
      <c r="A49" s="7" t="s">
        <v>54</v>
      </c>
      <c r="B49" s="5">
        <v>6</v>
      </c>
      <c r="C49" s="5">
        <v>11</v>
      </c>
      <c r="D49" s="5">
        <v>8</v>
      </c>
      <c r="E49" s="5">
        <v>12</v>
      </c>
      <c r="F49" s="5">
        <v>15</v>
      </c>
      <c r="G49" s="5">
        <v>10</v>
      </c>
      <c r="H49" s="5">
        <v>12</v>
      </c>
      <c r="I49" s="5">
        <v>12</v>
      </c>
      <c r="J49" s="5">
        <v>13</v>
      </c>
      <c r="K49" s="5">
        <v>7</v>
      </c>
      <c r="L49" s="5">
        <v>106</v>
      </c>
      <c r="P49" s="14" t="s">
        <v>54</v>
      </c>
      <c r="Q49">
        <f t="shared" si="0"/>
        <v>10.4</v>
      </c>
      <c r="R49">
        <f t="shared" si="1"/>
        <v>10.8</v>
      </c>
      <c r="S49">
        <f t="shared" si="2"/>
        <v>0.40000000000000036</v>
      </c>
      <c r="T49" s="15">
        <f t="shared" si="3"/>
        <v>3.8461538461538491E-2</v>
      </c>
      <c r="W49" t="s">
        <v>54</v>
      </c>
      <c r="X49">
        <v>10.4</v>
      </c>
      <c r="Y49">
        <v>10.8</v>
      </c>
      <c r="Z49">
        <v>0.40000000000000036</v>
      </c>
      <c r="AA49" s="15">
        <v>3.8461538461538491E-2</v>
      </c>
    </row>
    <row r="50" spans="1:27" ht="30" x14ac:dyDescent="0.25">
      <c r="A50" s="7" t="s">
        <v>55</v>
      </c>
      <c r="B50" s="5">
        <v>11</v>
      </c>
      <c r="C50" s="5">
        <v>12</v>
      </c>
      <c r="D50" s="5">
        <v>11</v>
      </c>
      <c r="E50" s="5">
        <v>7</v>
      </c>
      <c r="F50" s="5">
        <v>14</v>
      </c>
      <c r="G50" s="5">
        <v>17</v>
      </c>
      <c r="H50" s="5">
        <v>15</v>
      </c>
      <c r="I50" s="5">
        <v>16</v>
      </c>
      <c r="J50" s="5">
        <v>9</v>
      </c>
      <c r="K50" s="5">
        <v>12</v>
      </c>
      <c r="L50" s="5">
        <v>124</v>
      </c>
      <c r="P50" s="14" t="s">
        <v>55</v>
      </c>
      <c r="Q50">
        <f t="shared" si="0"/>
        <v>11</v>
      </c>
      <c r="R50">
        <f t="shared" si="1"/>
        <v>13.8</v>
      </c>
      <c r="S50">
        <f t="shared" si="2"/>
        <v>2.8000000000000007</v>
      </c>
      <c r="T50" s="15">
        <f t="shared" si="3"/>
        <v>0.25454545454545463</v>
      </c>
      <c r="W50" t="s">
        <v>55</v>
      </c>
      <c r="X50">
        <v>11</v>
      </c>
      <c r="Y50">
        <v>13.8</v>
      </c>
      <c r="Z50">
        <v>2.8000000000000007</v>
      </c>
      <c r="AA50" s="15">
        <v>0.25454545454545463</v>
      </c>
    </row>
    <row r="51" spans="1:27" ht="30" x14ac:dyDescent="0.25">
      <c r="A51" s="7" t="s">
        <v>56</v>
      </c>
      <c r="B51" s="5">
        <v>0</v>
      </c>
      <c r="C51" s="5">
        <v>1</v>
      </c>
      <c r="D51" s="5">
        <v>0</v>
      </c>
      <c r="E51" s="5">
        <v>2</v>
      </c>
      <c r="F51" s="5">
        <v>1</v>
      </c>
      <c r="G51" s="5">
        <v>1</v>
      </c>
      <c r="H51" s="5">
        <v>3</v>
      </c>
      <c r="I51" s="5">
        <v>5</v>
      </c>
      <c r="J51" s="5">
        <v>3</v>
      </c>
      <c r="K51" s="5">
        <v>3</v>
      </c>
      <c r="L51" s="5">
        <v>19</v>
      </c>
      <c r="P51" s="14" t="s">
        <v>56</v>
      </c>
      <c r="Q51">
        <f t="shared" si="0"/>
        <v>0.8</v>
      </c>
      <c r="R51">
        <f t="shared" si="1"/>
        <v>3</v>
      </c>
      <c r="S51">
        <f t="shared" si="2"/>
        <v>2.2000000000000002</v>
      </c>
      <c r="T51" s="15">
        <f t="shared" si="3"/>
        <v>2.75</v>
      </c>
      <c r="W51" t="s">
        <v>56</v>
      </c>
      <c r="X51">
        <v>0.8</v>
      </c>
      <c r="Y51">
        <v>3</v>
      </c>
      <c r="Z51">
        <v>2.2000000000000002</v>
      </c>
      <c r="AA51" s="15">
        <v>2.75</v>
      </c>
    </row>
    <row r="52" spans="1:27" ht="30" x14ac:dyDescent="0.25">
      <c r="A52" s="7" t="s">
        <v>57</v>
      </c>
      <c r="B52" s="5">
        <v>12</v>
      </c>
      <c r="C52" s="5">
        <v>11</v>
      </c>
      <c r="D52" s="5">
        <v>10</v>
      </c>
      <c r="E52" s="5">
        <v>4</v>
      </c>
      <c r="F52" s="5">
        <v>15</v>
      </c>
      <c r="G52" s="5">
        <v>11</v>
      </c>
      <c r="H52" s="5">
        <v>7</v>
      </c>
      <c r="I52" s="5">
        <v>4</v>
      </c>
      <c r="J52" s="5">
        <v>14</v>
      </c>
      <c r="K52" s="5">
        <v>12</v>
      </c>
      <c r="L52" s="5">
        <v>100</v>
      </c>
      <c r="P52" s="14" t="s">
        <v>57</v>
      </c>
      <c r="Q52">
        <f t="shared" si="0"/>
        <v>10.4</v>
      </c>
      <c r="R52">
        <f t="shared" si="1"/>
        <v>9.6</v>
      </c>
      <c r="S52">
        <f t="shared" si="2"/>
        <v>-0.80000000000000071</v>
      </c>
      <c r="T52" s="15">
        <f t="shared" si="3"/>
        <v>-7.6923076923076983E-2</v>
      </c>
      <c r="W52" t="s">
        <v>57</v>
      </c>
      <c r="X52">
        <v>10.4</v>
      </c>
      <c r="Y52">
        <v>9.6</v>
      </c>
      <c r="Z52">
        <v>-0.80000000000000071</v>
      </c>
      <c r="AA52" s="15">
        <v>-7.6923076923076983E-2</v>
      </c>
    </row>
    <row r="53" spans="1:27" ht="30" x14ac:dyDescent="0.25">
      <c r="A53" s="7" t="s">
        <v>58</v>
      </c>
      <c r="B53" s="5">
        <v>1</v>
      </c>
      <c r="C53" s="5">
        <v>0</v>
      </c>
      <c r="D53" s="5">
        <v>0</v>
      </c>
      <c r="E53" s="5">
        <v>5</v>
      </c>
      <c r="F53" s="5">
        <v>0</v>
      </c>
      <c r="G53" s="5">
        <v>1</v>
      </c>
      <c r="H53" s="5">
        <v>0</v>
      </c>
      <c r="I53" s="5">
        <v>0</v>
      </c>
      <c r="J53" s="5">
        <v>0</v>
      </c>
      <c r="K53" s="5">
        <v>1</v>
      </c>
      <c r="L53" s="5">
        <v>8</v>
      </c>
      <c r="P53" s="14" t="s">
        <v>58</v>
      </c>
      <c r="Q53">
        <f t="shared" si="0"/>
        <v>1.2</v>
      </c>
      <c r="R53">
        <f t="shared" si="1"/>
        <v>0.4</v>
      </c>
      <c r="S53">
        <f t="shared" si="2"/>
        <v>-0.79999999999999993</v>
      </c>
      <c r="T53" s="15">
        <f t="shared" si="3"/>
        <v>-0.66666666666666663</v>
      </c>
      <c r="W53" t="s">
        <v>58</v>
      </c>
      <c r="X53">
        <v>1.2</v>
      </c>
      <c r="Y53">
        <v>0.4</v>
      </c>
      <c r="Z53">
        <v>-0.79999999999999993</v>
      </c>
      <c r="AA53" s="15">
        <v>-0.66666666666666663</v>
      </c>
    </row>
    <row r="54" spans="1:27" x14ac:dyDescent="0.25">
      <c r="A54" s="7" t="s">
        <v>7</v>
      </c>
      <c r="B54" s="5">
        <v>682</v>
      </c>
      <c r="C54" s="5">
        <v>734</v>
      </c>
      <c r="D54" s="5">
        <v>749</v>
      </c>
      <c r="E54" s="5">
        <v>729</v>
      </c>
      <c r="F54" s="5">
        <v>829</v>
      </c>
      <c r="G54" s="5">
        <v>853</v>
      </c>
      <c r="H54" s="5">
        <v>806</v>
      </c>
      <c r="I54" s="5">
        <v>871</v>
      </c>
      <c r="J54" s="5">
        <v>859</v>
      </c>
      <c r="K54" s="5">
        <v>938</v>
      </c>
      <c r="L54" s="6">
        <v>8050</v>
      </c>
    </row>
    <row r="56" spans="1:27" x14ac:dyDescent="0.25">
      <c r="K56">
        <f>K54-B54</f>
        <v>256</v>
      </c>
    </row>
  </sheetData>
  <mergeCells count="2">
    <mergeCell ref="A1:A2"/>
    <mergeCell ref="B1:L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2"/>
  <sheetViews>
    <sheetView workbookViewId="0">
      <selection activeCell="C53" sqref="A1:C53"/>
    </sheetView>
  </sheetViews>
  <sheetFormatPr defaultRowHeight="15" x14ac:dyDescent="0.25"/>
  <sheetData>
    <row r="1" spans="1:13" x14ac:dyDescent="0.25">
      <c r="B1" t="s">
        <v>69</v>
      </c>
      <c r="C1" t="s">
        <v>69</v>
      </c>
      <c r="D1" s="16" t="s">
        <v>70</v>
      </c>
      <c r="E1" s="17" t="s">
        <v>71</v>
      </c>
      <c r="F1" s="16" t="s">
        <v>70</v>
      </c>
      <c r="G1" s="17" t="s">
        <v>71</v>
      </c>
    </row>
    <row r="2" spans="1:13" x14ac:dyDescent="0.25">
      <c r="A2" t="s">
        <v>5</v>
      </c>
      <c r="B2" t="s">
        <v>65</v>
      </c>
      <c r="C2" t="s">
        <v>66</v>
      </c>
      <c r="D2" s="16"/>
      <c r="E2" s="13" t="s">
        <v>72</v>
      </c>
      <c r="F2" s="16"/>
      <c r="G2" s="13" t="s">
        <v>73</v>
      </c>
      <c r="I2" t="s">
        <v>5</v>
      </c>
      <c r="J2" t="s">
        <v>65</v>
      </c>
      <c r="K2" t="s">
        <v>66</v>
      </c>
      <c r="L2" t="s">
        <v>67</v>
      </c>
      <c r="M2" t="s">
        <v>68</v>
      </c>
    </row>
    <row r="3" spans="1:13" x14ac:dyDescent="0.25">
      <c r="A3" t="s">
        <v>8</v>
      </c>
      <c r="B3">
        <v>7.6</v>
      </c>
      <c r="C3">
        <v>7</v>
      </c>
      <c r="D3" s="16" t="s">
        <v>8</v>
      </c>
      <c r="E3" s="21">
        <v>2453</v>
      </c>
      <c r="F3" s="19" t="s">
        <v>8</v>
      </c>
      <c r="G3" s="21">
        <v>1950</v>
      </c>
      <c r="I3" t="s">
        <v>8</v>
      </c>
      <c r="J3" s="22">
        <f>(B3/E3)*10000</f>
        <v>30.982470444353851</v>
      </c>
      <c r="K3" s="22">
        <f>(C3/G3)*10000</f>
        <v>35.897435897435898</v>
      </c>
      <c r="L3" s="22">
        <f>K3-J3</f>
        <v>4.914965453082047</v>
      </c>
      <c r="M3" s="15">
        <f>(K3-J3)/J3</f>
        <v>0.15863697705802976</v>
      </c>
    </row>
    <row r="4" spans="1:13" x14ac:dyDescent="0.25">
      <c r="A4" t="s">
        <v>9</v>
      </c>
      <c r="B4">
        <v>1.4</v>
      </c>
      <c r="C4">
        <v>1.2</v>
      </c>
      <c r="D4" s="16" t="s">
        <v>9</v>
      </c>
      <c r="E4" s="21">
        <v>3583</v>
      </c>
      <c r="F4" s="19" t="s">
        <v>9</v>
      </c>
      <c r="G4" s="21">
        <v>2843</v>
      </c>
      <c r="I4" t="s">
        <v>9</v>
      </c>
      <c r="J4" s="22">
        <f t="shared" ref="J4:J53" si="0">(B4/E4)*10000</f>
        <v>3.9073402176946694</v>
      </c>
      <c r="K4" s="22">
        <f t="shared" ref="K4:K53" si="1">(C4/G4)*10000</f>
        <v>4.2208934224410832</v>
      </c>
      <c r="L4" s="22">
        <f t="shared" ref="L4:L53" si="2">K4-J4</f>
        <v>0.31355320474641379</v>
      </c>
      <c r="M4" s="15">
        <f t="shared" ref="M4:M53" si="3">(K4-J4)/J4</f>
        <v>8.0247223757600045E-2</v>
      </c>
    </row>
    <row r="5" spans="1:13" x14ac:dyDescent="0.25">
      <c r="A5" t="s">
        <v>10</v>
      </c>
      <c r="B5">
        <v>25.8</v>
      </c>
      <c r="C5">
        <v>30</v>
      </c>
      <c r="D5" s="16" t="s">
        <v>10</v>
      </c>
      <c r="E5" s="21">
        <v>27816</v>
      </c>
      <c r="F5" s="19" t="s">
        <v>10</v>
      </c>
      <c r="G5" s="21">
        <v>23235</v>
      </c>
      <c r="I5" t="s">
        <v>10</v>
      </c>
      <c r="J5" s="22">
        <f t="shared" si="0"/>
        <v>9.2752372735116477</v>
      </c>
      <c r="K5" s="22">
        <f t="shared" si="1"/>
        <v>12.911555842479018</v>
      </c>
      <c r="L5" s="22">
        <f t="shared" si="2"/>
        <v>3.6363185689673703</v>
      </c>
      <c r="M5" s="15">
        <f t="shared" si="3"/>
        <v>0.39204588106355182</v>
      </c>
    </row>
    <row r="6" spans="1:13" x14ac:dyDescent="0.25">
      <c r="A6" t="s">
        <v>11</v>
      </c>
      <c r="B6">
        <v>5.2</v>
      </c>
      <c r="C6">
        <v>4</v>
      </c>
      <c r="D6" s="16" t="s">
        <v>11</v>
      </c>
      <c r="E6" s="21">
        <v>1847</v>
      </c>
      <c r="F6" s="19" t="s">
        <v>11</v>
      </c>
      <c r="G6" s="21">
        <v>2349</v>
      </c>
      <c r="I6" t="s">
        <v>11</v>
      </c>
      <c r="J6" s="22">
        <f t="shared" si="0"/>
        <v>28.15376285868977</v>
      </c>
      <c r="K6" s="22">
        <f t="shared" si="1"/>
        <v>17.028522775649211</v>
      </c>
      <c r="L6" s="22">
        <f t="shared" si="2"/>
        <v>-11.125240083040559</v>
      </c>
      <c r="M6" s="15">
        <f t="shared" si="3"/>
        <v>-0.39515996987261365</v>
      </c>
    </row>
    <row r="7" spans="1:13" ht="30" x14ac:dyDescent="0.25">
      <c r="A7" t="s">
        <v>12</v>
      </c>
      <c r="B7">
        <v>131.4</v>
      </c>
      <c r="C7">
        <v>147.4</v>
      </c>
      <c r="D7" s="16" t="s">
        <v>12</v>
      </c>
      <c r="E7" s="21">
        <v>188736</v>
      </c>
      <c r="F7" s="19" t="s">
        <v>12</v>
      </c>
      <c r="G7" s="21">
        <v>153669</v>
      </c>
      <c r="I7" t="s">
        <v>12</v>
      </c>
      <c r="J7" s="22">
        <f t="shared" si="0"/>
        <v>6.9621057985757888</v>
      </c>
      <c r="K7" s="22">
        <f t="shared" si="1"/>
        <v>9.5920452400939684</v>
      </c>
      <c r="L7" s="22">
        <f t="shared" si="2"/>
        <v>2.6299394415181796</v>
      </c>
      <c r="M7" s="15">
        <f t="shared" si="3"/>
        <v>0.37775057110683036</v>
      </c>
    </row>
    <row r="8" spans="1:13" x14ac:dyDescent="0.25">
      <c r="A8" t="s">
        <v>13</v>
      </c>
      <c r="B8">
        <v>11.2</v>
      </c>
      <c r="C8">
        <v>17.8</v>
      </c>
      <c r="D8" s="16" t="s">
        <v>13</v>
      </c>
      <c r="E8" s="21">
        <v>34698</v>
      </c>
      <c r="F8" s="19" t="s">
        <v>13</v>
      </c>
      <c r="G8" s="21">
        <v>31729</v>
      </c>
      <c r="I8" t="s">
        <v>13</v>
      </c>
      <c r="J8" s="22">
        <f t="shared" si="0"/>
        <v>3.2278517493803673</v>
      </c>
      <c r="K8" s="22">
        <f t="shared" si="1"/>
        <v>5.6100097702417342</v>
      </c>
      <c r="L8" s="22">
        <f t="shared" si="2"/>
        <v>2.3821580208613669</v>
      </c>
      <c r="M8" s="15">
        <f t="shared" si="3"/>
        <v>0.73800106257006892</v>
      </c>
    </row>
    <row r="9" spans="1:13" ht="30" x14ac:dyDescent="0.25">
      <c r="A9" t="s">
        <v>14</v>
      </c>
      <c r="B9">
        <v>4.4000000000000004</v>
      </c>
      <c r="C9">
        <v>3.6</v>
      </c>
      <c r="D9" s="16" t="s">
        <v>14</v>
      </c>
      <c r="E9" s="21">
        <v>5426</v>
      </c>
      <c r="F9" s="19" t="s">
        <v>14</v>
      </c>
      <c r="G9" s="21">
        <v>4227</v>
      </c>
      <c r="I9" t="s">
        <v>14</v>
      </c>
      <c r="J9" s="22">
        <f t="shared" si="0"/>
        <v>8.1091043125691122</v>
      </c>
      <c r="K9" s="22">
        <f t="shared" si="1"/>
        <v>8.5166784953867989</v>
      </c>
      <c r="L9" s="22">
        <f t="shared" si="2"/>
        <v>0.40757418281768665</v>
      </c>
      <c r="M9" s="15">
        <f t="shared" si="3"/>
        <v>5.0261307181108356E-2</v>
      </c>
    </row>
    <row r="10" spans="1:13" ht="30" x14ac:dyDescent="0.25">
      <c r="A10" t="s">
        <v>15</v>
      </c>
      <c r="B10">
        <v>2.2000000000000002</v>
      </c>
      <c r="C10">
        <v>4.5999999999999996</v>
      </c>
      <c r="D10" s="16" t="s">
        <v>15</v>
      </c>
      <c r="E10" s="21">
        <v>1313</v>
      </c>
      <c r="F10" s="19" t="s">
        <v>15</v>
      </c>
      <c r="G10" s="21">
        <v>1221</v>
      </c>
      <c r="I10" t="s">
        <v>15</v>
      </c>
      <c r="J10" s="22">
        <f t="shared" si="0"/>
        <v>16.755521706016758</v>
      </c>
      <c r="K10" s="22">
        <f t="shared" si="1"/>
        <v>37.67403767403767</v>
      </c>
      <c r="L10" s="22">
        <f t="shared" si="2"/>
        <v>20.918515968020913</v>
      </c>
      <c r="M10" s="15">
        <f t="shared" si="3"/>
        <v>1.2484550666368843</v>
      </c>
    </row>
    <row r="11" spans="1:13" ht="60" x14ac:dyDescent="0.25">
      <c r="A11" t="s">
        <v>16</v>
      </c>
      <c r="B11">
        <v>0.8</v>
      </c>
      <c r="C11">
        <v>1.6</v>
      </c>
      <c r="D11" s="16" t="s">
        <v>16</v>
      </c>
      <c r="E11" s="21">
        <v>13434</v>
      </c>
      <c r="F11" s="19" t="s">
        <v>16</v>
      </c>
      <c r="G11" s="21">
        <v>16012</v>
      </c>
      <c r="I11" t="s">
        <v>16</v>
      </c>
      <c r="J11" s="22">
        <f t="shared" si="0"/>
        <v>0.59550394521363714</v>
      </c>
      <c r="K11" s="22">
        <f t="shared" si="1"/>
        <v>0.99925056207844132</v>
      </c>
      <c r="L11" s="22">
        <f t="shared" si="2"/>
        <v>0.40374661686480418</v>
      </c>
      <c r="M11" s="15">
        <f t="shared" si="3"/>
        <v>0.67799150637022232</v>
      </c>
    </row>
    <row r="12" spans="1:13" x14ac:dyDescent="0.25">
      <c r="A12" t="s">
        <v>17</v>
      </c>
      <c r="B12">
        <v>134.4</v>
      </c>
      <c r="C12">
        <v>151.19999999999999</v>
      </c>
      <c r="D12" s="16" t="s">
        <v>17</v>
      </c>
      <c r="E12" s="21">
        <v>57987</v>
      </c>
      <c r="F12" s="19" t="s">
        <v>17</v>
      </c>
      <c r="G12" s="21">
        <v>53759</v>
      </c>
      <c r="I12" t="s">
        <v>17</v>
      </c>
      <c r="J12" s="22">
        <f t="shared" si="0"/>
        <v>23.177608774380467</v>
      </c>
      <c r="K12" s="22">
        <f t="shared" si="1"/>
        <v>28.125523168213693</v>
      </c>
      <c r="L12" s="22">
        <f t="shared" si="2"/>
        <v>4.9479143938332264</v>
      </c>
      <c r="M12" s="15">
        <f t="shared" si="3"/>
        <v>0.21347820830000541</v>
      </c>
    </row>
    <row r="13" spans="1:13" x14ac:dyDescent="0.25">
      <c r="A13" t="s">
        <v>18</v>
      </c>
      <c r="B13">
        <v>20.2</v>
      </c>
      <c r="C13">
        <v>25.4</v>
      </c>
      <c r="D13" s="16" t="s">
        <v>18</v>
      </c>
      <c r="E13" s="21">
        <v>10009</v>
      </c>
      <c r="F13" s="19" t="s">
        <v>18</v>
      </c>
      <c r="G13" s="21">
        <v>10339</v>
      </c>
      <c r="I13" t="s">
        <v>18</v>
      </c>
      <c r="J13" s="22">
        <f t="shared" si="0"/>
        <v>20.18183634728744</v>
      </c>
      <c r="K13" s="22">
        <f t="shared" si="1"/>
        <v>24.567172840700259</v>
      </c>
      <c r="L13" s="22">
        <f t="shared" si="2"/>
        <v>4.3853364934128187</v>
      </c>
      <c r="M13" s="15">
        <f t="shared" si="3"/>
        <v>0.21729125228994509</v>
      </c>
    </row>
    <row r="14" spans="1:13" x14ac:dyDescent="0.25">
      <c r="A14" t="s">
        <v>19</v>
      </c>
      <c r="B14">
        <v>2.4</v>
      </c>
      <c r="C14">
        <v>3.2</v>
      </c>
      <c r="D14" s="16" t="s">
        <v>19</v>
      </c>
      <c r="E14" s="21">
        <v>7272</v>
      </c>
      <c r="F14" s="19" t="s">
        <v>19</v>
      </c>
      <c r="G14" s="21">
        <v>5427</v>
      </c>
      <c r="I14" t="s">
        <v>19</v>
      </c>
      <c r="J14" s="22">
        <f t="shared" si="0"/>
        <v>3.3003300330033003</v>
      </c>
      <c r="K14" s="22">
        <f t="shared" si="1"/>
        <v>5.8964437073889808</v>
      </c>
      <c r="L14" s="22">
        <f t="shared" si="2"/>
        <v>2.5961136743856805</v>
      </c>
      <c r="M14" s="15">
        <f t="shared" si="3"/>
        <v>0.78662244333886122</v>
      </c>
    </row>
    <row r="15" spans="1:13" x14ac:dyDescent="0.25">
      <c r="A15" t="s">
        <v>20</v>
      </c>
      <c r="B15">
        <v>1.4</v>
      </c>
      <c r="C15">
        <v>3.4</v>
      </c>
      <c r="D15" s="16" t="s">
        <v>20</v>
      </c>
      <c r="E15" s="21">
        <v>6831</v>
      </c>
      <c r="F15" s="19" t="s">
        <v>20</v>
      </c>
      <c r="G15" s="21">
        <v>6860</v>
      </c>
      <c r="I15" t="s">
        <v>20</v>
      </c>
      <c r="J15" s="22">
        <f t="shared" si="0"/>
        <v>2.0494803103498751</v>
      </c>
      <c r="K15" s="22">
        <f t="shared" si="1"/>
        <v>4.9562682215743434</v>
      </c>
      <c r="L15" s="22">
        <f t="shared" si="2"/>
        <v>2.9067879112244683</v>
      </c>
      <c r="M15" s="15">
        <f t="shared" si="3"/>
        <v>1.4183048729695962</v>
      </c>
    </row>
    <row r="16" spans="1:13" x14ac:dyDescent="0.25">
      <c r="A16" t="s">
        <v>21</v>
      </c>
      <c r="B16">
        <v>27.8</v>
      </c>
      <c r="C16">
        <v>22.4</v>
      </c>
      <c r="D16" s="16" t="s">
        <v>21</v>
      </c>
      <c r="E16" s="21">
        <v>37314</v>
      </c>
      <c r="F16" s="19" t="s">
        <v>21</v>
      </c>
      <c r="G16" s="21">
        <v>36027</v>
      </c>
      <c r="I16" t="s">
        <v>21</v>
      </c>
      <c r="J16" s="22">
        <f t="shared" si="0"/>
        <v>7.4502867556413142</v>
      </c>
      <c r="K16" s="22">
        <f t="shared" si="1"/>
        <v>6.217559052932522</v>
      </c>
      <c r="L16" s="22">
        <f t="shared" si="2"/>
        <v>-1.2327277027087922</v>
      </c>
      <c r="M16" s="15">
        <f t="shared" si="3"/>
        <v>-0.16546043704631608</v>
      </c>
    </row>
    <row r="17" spans="1:13" x14ac:dyDescent="0.25">
      <c r="A17" t="s">
        <v>22</v>
      </c>
      <c r="B17">
        <v>12.8</v>
      </c>
      <c r="C17">
        <v>18</v>
      </c>
      <c r="D17" s="16" t="s">
        <v>22</v>
      </c>
      <c r="E17" s="21">
        <v>14773</v>
      </c>
      <c r="F17" s="19" t="s">
        <v>22</v>
      </c>
      <c r="G17" s="21">
        <v>11964</v>
      </c>
      <c r="I17" t="s">
        <v>22</v>
      </c>
      <c r="J17" s="22">
        <f t="shared" si="0"/>
        <v>8.6644554254382999</v>
      </c>
      <c r="K17" s="22">
        <f t="shared" si="1"/>
        <v>15.045135406218655</v>
      </c>
      <c r="L17" s="22">
        <f t="shared" si="2"/>
        <v>6.3806799807803554</v>
      </c>
      <c r="M17" s="15">
        <f t="shared" si="3"/>
        <v>0.73642019809428272</v>
      </c>
    </row>
    <row r="18" spans="1:13" x14ac:dyDescent="0.25">
      <c r="A18" t="s">
        <v>23</v>
      </c>
      <c r="B18">
        <v>4</v>
      </c>
      <c r="C18">
        <v>7.8</v>
      </c>
      <c r="D18" s="16" t="s">
        <v>23</v>
      </c>
      <c r="E18" s="21">
        <v>8133</v>
      </c>
      <c r="F18" s="19" t="s">
        <v>23</v>
      </c>
      <c r="G18" s="21">
        <v>6395</v>
      </c>
      <c r="I18" t="s">
        <v>23</v>
      </c>
      <c r="J18" s="22">
        <f t="shared" si="0"/>
        <v>4.9182343538669615</v>
      </c>
      <c r="K18" s="22">
        <f t="shared" si="1"/>
        <v>12.197028928850665</v>
      </c>
      <c r="L18" s="22">
        <f t="shared" si="2"/>
        <v>7.2787945749837037</v>
      </c>
      <c r="M18" s="15">
        <f t="shared" si="3"/>
        <v>1.4799609069585618</v>
      </c>
    </row>
    <row r="19" spans="1:13" x14ac:dyDescent="0.25">
      <c r="A19" t="s">
        <v>24</v>
      </c>
      <c r="B19">
        <v>5</v>
      </c>
      <c r="C19">
        <v>5.4</v>
      </c>
      <c r="D19" s="16" t="s">
        <v>24</v>
      </c>
      <c r="E19" s="21">
        <v>4584</v>
      </c>
      <c r="F19" s="19" t="s">
        <v>24</v>
      </c>
      <c r="G19" s="21">
        <v>4916</v>
      </c>
      <c r="I19" t="s">
        <v>24</v>
      </c>
      <c r="J19" s="22">
        <f t="shared" si="0"/>
        <v>10.907504363001745</v>
      </c>
      <c r="K19" s="22">
        <f t="shared" si="1"/>
        <v>10.984540276647683</v>
      </c>
      <c r="L19" s="22">
        <f t="shared" si="2"/>
        <v>7.7035913645937981E-2</v>
      </c>
      <c r="M19" s="15">
        <f t="shared" si="3"/>
        <v>7.0626525630595937E-3</v>
      </c>
    </row>
    <row r="20" spans="1:13" x14ac:dyDescent="0.25">
      <c r="A20" t="s">
        <v>25</v>
      </c>
      <c r="B20">
        <v>4.4000000000000004</v>
      </c>
      <c r="C20">
        <v>7.2</v>
      </c>
      <c r="D20" s="16" t="s">
        <v>25</v>
      </c>
      <c r="E20" s="21">
        <v>4327</v>
      </c>
      <c r="F20" s="19" t="s">
        <v>25</v>
      </c>
      <c r="G20" s="21">
        <v>3496</v>
      </c>
      <c r="I20" t="s">
        <v>25</v>
      </c>
      <c r="J20" s="22">
        <f t="shared" si="0"/>
        <v>10.168708111855791</v>
      </c>
      <c r="K20" s="22">
        <f t="shared" si="1"/>
        <v>20.59496567505721</v>
      </c>
      <c r="L20" s="22">
        <f t="shared" si="2"/>
        <v>10.426257563201419</v>
      </c>
      <c r="M20" s="15">
        <f t="shared" si="3"/>
        <v>1.0253276471811941</v>
      </c>
    </row>
    <row r="21" spans="1:13" ht="30" x14ac:dyDescent="0.25">
      <c r="A21" t="s">
        <v>26</v>
      </c>
      <c r="B21">
        <v>20.6</v>
      </c>
      <c r="C21">
        <v>26</v>
      </c>
      <c r="D21" s="16" t="s">
        <v>26</v>
      </c>
      <c r="E21" s="21">
        <v>10029</v>
      </c>
      <c r="F21" s="19" t="s">
        <v>26</v>
      </c>
      <c r="G21" s="21">
        <v>9249</v>
      </c>
      <c r="I21" t="s">
        <v>26</v>
      </c>
      <c r="J21" s="22">
        <f t="shared" si="0"/>
        <v>20.540432745039389</v>
      </c>
      <c r="K21" s="22">
        <f t="shared" si="1"/>
        <v>28.111147151043355</v>
      </c>
      <c r="L21" s="22">
        <f t="shared" si="2"/>
        <v>7.5707144060039653</v>
      </c>
      <c r="M21" s="15">
        <f t="shared" si="3"/>
        <v>0.36857618824181432</v>
      </c>
    </row>
    <row r="22" spans="1:13" x14ac:dyDescent="0.25">
      <c r="A22" t="s">
        <v>27</v>
      </c>
      <c r="B22">
        <v>1.4</v>
      </c>
      <c r="C22">
        <v>2.4</v>
      </c>
      <c r="D22" s="16" t="s">
        <v>27</v>
      </c>
      <c r="E22" s="21">
        <v>2617</v>
      </c>
      <c r="F22" s="19" t="s">
        <v>27</v>
      </c>
      <c r="G22" s="21">
        <v>2085</v>
      </c>
      <c r="I22" t="s">
        <v>27</v>
      </c>
      <c r="J22" s="22">
        <f t="shared" si="0"/>
        <v>5.3496369889186086</v>
      </c>
      <c r="K22" s="22">
        <f t="shared" si="1"/>
        <v>11.510791366906474</v>
      </c>
      <c r="L22" s="22">
        <f t="shared" si="2"/>
        <v>6.1611543779878657</v>
      </c>
      <c r="M22" s="15">
        <f t="shared" si="3"/>
        <v>1.1516957862281605</v>
      </c>
    </row>
    <row r="23" spans="1:13" ht="30" x14ac:dyDescent="0.25">
      <c r="A23" t="s">
        <v>28</v>
      </c>
      <c r="B23">
        <v>6.4</v>
      </c>
      <c r="C23">
        <v>11.6</v>
      </c>
      <c r="D23" s="16" t="s">
        <v>28</v>
      </c>
      <c r="E23" s="21">
        <v>9138</v>
      </c>
      <c r="F23" s="19" t="s">
        <v>28</v>
      </c>
      <c r="G23" s="21">
        <v>9237</v>
      </c>
      <c r="I23" t="s">
        <v>28</v>
      </c>
      <c r="J23" s="22">
        <f t="shared" si="0"/>
        <v>7.0037207266360255</v>
      </c>
      <c r="K23" s="22">
        <f t="shared" si="1"/>
        <v>12.558189888491935</v>
      </c>
      <c r="L23" s="22">
        <f t="shared" si="2"/>
        <v>5.5544691618559092</v>
      </c>
      <c r="M23" s="15">
        <f t="shared" si="3"/>
        <v>0.79307405001623898</v>
      </c>
    </row>
    <row r="24" spans="1:13" ht="30" x14ac:dyDescent="0.25">
      <c r="A24" t="s">
        <v>29</v>
      </c>
      <c r="B24">
        <v>9.4</v>
      </c>
      <c r="C24">
        <v>8.1999999999999993</v>
      </c>
      <c r="D24" s="16" t="s">
        <v>29</v>
      </c>
      <c r="E24" s="21">
        <v>25680</v>
      </c>
      <c r="F24" s="19" t="s">
        <v>29</v>
      </c>
      <c r="G24" s="21">
        <v>28658</v>
      </c>
      <c r="I24" t="s">
        <v>29</v>
      </c>
      <c r="J24" s="22">
        <f t="shared" si="0"/>
        <v>3.6604361370716516</v>
      </c>
      <c r="K24" s="22">
        <f t="shared" si="1"/>
        <v>2.8613301695861537</v>
      </c>
      <c r="L24" s="22">
        <f t="shared" si="2"/>
        <v>-0.79910596748549789</v>
      </c>
      <c r="M24" s="15">
        <f t="shared" si="3"/>
        <v>-0.21830894941518705</v>
      </c>
    </row>
    <row r="25" spans="1:13" x14ac:dyDescent="0.25">
      <c r="A25" t="s">
        <v>30</v>
      </c>
      <c r="B25">
        <v>25</v>
      </c>
      <c r="C25">
        <v>27.8</v>
      </c>
      <c r="D25" s="16" t="s">
        <v>30</v>
      </c>
      <c r="E25" s="21">
        <v>19582</v>
      </c>
      <c r="F25" s="19" t="s">
        <v>30</v>
      </c>
      <c r="G25" s="21">
        <v>18212</v>
      </c>
      <c r="I25" t="s">
        <v>30</v>
      </c>
      <c r="J25" s="22">
        <f t="shared" si="0"/>
        <v>12.766826677561024</v>
      </c>
      <c r="K25" s="22">
        <f t="shared" si="1"/>
        <v>15.264660663298924</v>
      </c>
      <c r="L25" s="22">
        <f t="shared" si="2"/>
        <v>2.4978339857379002</v>
      </c>
      <c r="M25" s="15">
        <f t="shared" si="3"/>
        <v>0.19565034043487825</v>
      </c>
    </row>
    <row r="26" spans="1:13" ht="30" x14ac:dyDescent="0.25">
      <c r="A26" t="s">
        <v>31</v>
      </c>
      <c r="B26">
        <v>6.6</v>
      </c>
      <c r="C26">
        <v>8.1999999999999993</v>
      </c>
      <c r="D26" s="16" t="s">
        <v>31</v>
      </c>
      <c r="E26" s="21">
        <v>22727</v>
      </c>
      <c r="F26" s="19" t="s">
        <v>31</v>
      </c>
      <c r="G26" s="21">
        <v>17710</v>
      </c>
      <c r="I26" t="s">
        <v>31</v>
      </c>
      <c r="J26" s="22">
        <f t="shared" si="0"/>
        <v>2.9040348484181808</v>
      </c>
      <c r="K26" s="22">
        <f t="shared" si="1"/>
        <v>4.6301524562394123</v>
      </c>
      <c r="L26" s="22">
        <f t="shared" si="2"/>
        <v>1.7261176078212315</v>
      </c>
      <c r="M26" s="15">
        <f t="shared" si="3"/>
        <v>0.59438598292353229</v>
      </c>
    </row>
    <row r="27" spans="1:13" ht="30" x14ac:dyDescent="0.25">
      <c r="A27" t="s">
        <v>32</v>
      </c>
      <c r="B27">
        <v>5.6</v>
      </c>
      <c r="C27">
        <v>6.8</v>
      </c>
      <c r="D27" s="16" t="s">
        <v>32</v>
      </c>
      <c r="E27" s="21">
        <v>1547</v>
      </c>
      <c r="F27" s="19" t="s">
        <v>32</v>
      </c>
      <c r="G27" s="21">
        <v>1110</v>
      </c>
      <c r="I27" t="s">
        <v>32</v>
      </c>
      <c r="J27" s="22">
        <f t="shared" si="0"/>
        <v>36.199095022624434</v>
      </c>
      <c r="K27" s="22">
        <f t="shared" si="1"/>
        <v>61.261261261261261</v>
      </c>
      <c r="L27" s="22">
        <f t="shared" si="2"/>
        <v>25.062166238636827</v>
      </c>
      <c r="M27" s="15">
        <f t="shared" si="3"/>
        <v>0.69234234234234238</v>
      </c>
    </row>
    <row r="28" spans="1:13" x14ac:dyDescent="0.25">
      <c r="A28" t="s">
        <v>33</v>
      </c>
      <c r="B28">
        <v>5</v>
      </c>
      <c r="C28">
        <v>8.4</v>
      </c>
      <c r="D28" s="16" t="s">
        <v>33</v>
      </c>
      <c r="E28" s="21">
        <v>6722</v>
      </c>
      <c r="F28" s="19" t="s">
        <v>33</v>
      </c>
      <c r="G28" s="21">
        <v>5772</v>
      </c>
      <c r="I28" t="s">
        <v>33</v>
      </c>
      <c r="J28" s="22">
        <f t="shared" si="0"/>
        <v>7.4382624218982443</v>
      </c>
      <c r="K28" s="22">
        <f t="shared" si="1"/>
        <v>14.553014553014554</v>
      </c>
      <c r="L28" s="22">
        <f t="shared" si="2"/>
        <v>7.11475213111631</v>
      </c>
      <c r="M28" s="15">
        <f t="shared" si="3"/>
        <v>0.95650727650727674</v>
      </c>
    </row>
    <row r="29" spans="1:13" x14ac:dyDescent="0.25">
      <c r="A29" t="s">
        <v>34</v>
      </c>
      <c r="B29">
        <v>1.2</v>
      </c>
      <c r="C29">
        <v>1.8</v>
      </c>
      <c r="D29" s="16" t="s">
        <v>34</v>
      </c>
      <c r="E29" s="21">
        <v>6768</v>
      </c>
      <c r="F29" s="19" t="s">
        <v>34</v>
      </c>
      <c r="G29" s="21">
        <v>5847</v>
      </c>
      <c r="I29" t="s">
        <v>34</v>
      </c>
      <c r="J29" s="22">
        <f t="shared" si="0"/>
        <v>1.7730496453900708</v>
      </c>
      <c r="K29" s="22">
        <f t="shared" si="1"/>
        <v>3.0785017957927141</v>
      </c>
      <c r="L29" s="22">
        <f t="shared" si="2"/>
        <v>1.3054521504026433</v>
      </c>
      <c r="M29" s="15">
        <f t="shared" si="3"/>
        <v>0.73627501282709085</v>
      </c>
    </row>
    <row r="30" spans="1:13" ht="30" x14ac:dyDescent="0.25">
      <c r="A30" t="s">
        <v>35</v>
      </c>
      <c r="B30">
        <v>1.6</v>
      </c>
      <c r="C30">
        <v>1.2</v>
      </c>
      <c r="D30" s="16" t="s">
        <v>35</v>
      </c>
      <c r="E30" s="21">
        <v>4784</v>
      </c>
      <c r="F30" s="19" t="s">
        <v>35</v>
      </c>
      <c r="G30" s="21">
        <v>3368</v>
      </c>
      <c r="I30" t="s">
        <v>35</v>
      </c>
      <c r="J30" s="22">
        <f t="shared" si="0"/>
        <v>3.344481605351171</v>
      </c>
      <c r="K30" s="22">
        <f t="shared" si="1"/>
        <v>3.5629453681710213</v>
      </c>
      <c r="L30" s="22">
        <f t="shared" si="2"/>
        <v>0.21846376281985025</v>
      </c>
      <c r="M30" s="15">
        <f t="shared" si="3"/>
        <v>6.5320665083135221E-2</v>
      </c>
    </row>
    <row r="31" spans="1:13" x14ac:dyDescent="0.25">
      <c r="A31" t="s">
        <v>36</v>
      </c>
      <c r="B31">
        <v>6.4</v>
      </c>
      <c r="C31">
        <v>8.4</v>
      </c>
      <c r="D31" s="16" t="s">
        <v>36</v>
      </c>
      <c r="E31" s="21">
        <v>5417</v>
      </c>
      <c r="F31" s="19" t="s">
        <v>36</v>
      </c>
      <c r="G31" s="21">
        <v>4114</v>
      </c>
      <c r="I31" t="s">
        <v>36</v>
      </c>
      <c r="J31" s="22">
        <f t="shared" si="0"/>
        <v>11.814657559534798</v>
      </c>
      <c r="K31" s="22">
        <f t="shared" si="1"/>
        <v>20.418084589207584</v>
      </c>
      <c r="L31" s="22">
        <f t="shared" si="2"/>
        <v>8.6034270296727868</v>
      </c>
      <c r="M31" s="15">
        <f t="shared" si="3"/>
        <v>0.72819944093339828</v>
      </c>
    </row>
    <row r="32" spans="1:13" ht="45" x14ac:dyDescent="0.25">
      <c r="A32" t="s">
        <v>37</v>
      </c>
      <c r="B32">
        <v>2.8</v>
      </c>
      <c r="C32">
        <v>1.6</v>
      </c>
      <c r="D32" s="16" t="s">
        <v>37</v>
      </c>
      <c r="E32" s="21">
        <v>1683</v>
      </c>
      <c r="F32" s="19" t="s">
        <v>37</v>
      </c>
      <c r="G32" s="21">
        <v>1814</v>
      </c>
      <c r="I32" t="s">
        <v>37</v>
      </c>
      <c r="J32" s="22">
        <f t="shared" si="0"/>
        <v>16.636957813428399</v>
      </c>
      <c r="K32" s="22">
        <f t="shared" si="1"/>
        <v>8.8202866593164284</v>
      </c>
      <c r="L32" s="22">
        <f t="shared" si="2"/>
        <v>-7.8166711541119707</v>
      </c>
      <c r="M32" s="15">
        <f t="shared" si="3"/>
        <v>-0.46983776972751601</v>
      </c>
    </row>
    <row r="33" spans="1:13" ht="30" x14ac:dyDescent="0.25">
      <c r="A33" t="s">
        <v>38</v>
      </c>
      <c r="B33">
        <v>14.8</v>
      </c>
      <c r="C33">
        <v>16.8</v>
      </c>
      <c r="D33" s="16" t="s">
        <v>38</v>
      </c>
      <c r="E33" s="21">
        <v>14214</v>
      </c>
      <c r="F33" s="19" t="s">
        <v>38</v>
      </c>
      <c r="G33" s="21">
        <v>12004</v>
      </c>
      <c r="I33" t="s">
        <v>38</v>
      </c>
      <c r="J33" s="22">
        <f t="shared" si="0"/>
        <v>10.41226959335866</v>
      </c>
      <c r="K33" s="22">
        <f t="shared" si="1"/>
        <v>13.995334888370543</v>
      </c>
      <c r="L33" s="22">
        <f t="shared" si="2"/>
        <v>3.5830652950118829</v>
      </c>
      <c r="M33" s="15">
        <f t="shared" si="3"/>
        <v>0.3441195277249926</v>
      </c>
    </row>
    <row r="34" spans="1:13" ht="30" x14ac:dyDescent="0.25">
      <c r="A34" t="s">
        <v>39</v>
      </c>
      <c r="B34">
        <v>5.4</v>
      </c>
      <c r="C34">
        <v>6.8</v>
      </c>
      <c r="D34" s="16" t="s">
        <v>39</v>
      </c>
      <c r="E34" s="21">
        <v>6536</v>
      </c>
      <c r="F34" s="19" t="s">
        <v>39</v>
      </c>
      <c r="G34" s="21">
        <v>4945</v>
      </c>
      <c r="I34" t="s">
        <v>39</v>
      </c>
      <c r="J34" s="22">
        <f t="shared" si="0"/>
        <v>8.2619339045287639</v>
      </c>
      <c r="K34" s="22">
        <f t="shared" si="1"/>
        <v>13.751263902932255</v>
      </c>
      <c r="L34" s="22">
        <f t="shared" si="2"/>
        <v>5.4893299984034911</v>
      </c>
      <c r="M34" s="15">
        <f t="shared" si="3"/>
        <v>0.66441223832528185</v>
      </c>
    </row>
    <row r="35" spans="1:13" ht="30" x14ac:dyDescent="0.25">
      <c r="A35" t="s">
        <v>40</v>
      </c>
      <c r="B35">
        <v>44.8</v>
      </c>
      <c r="C35">
        <v>42</v>
      </c>
      <c r="D35" s="16" t="s">
        <v>40</v>
      </c>
      <c r="E35" s="21">
        <v>55577</v>
      </c>
      <c r="F35" s="19" t="s">
        <v>40</v>
      </c>
      <c r="G35" s="21">
        <v>66582</v>
      </c>
      <c r="I35" t="s">
        <v>40</v>
      </c>
      <c r="J35" s="22">
        <f t="shared" si="0"/>
        <v>8.0608884970401427</v>
      </c>
      <c r="K35" s="22">
        <f t="shared" si="1"/>
        <v>6.3080111741912237</v>
      </c>
      <c r="L35" s="22">
        <f t="shared" si="2"/>
        <v>-1.752877322848919</v>
      </c>
      <c r="M35" s="15">
        <f t="shared" si="3"/>
        <v>-0.21745460484815707</v>
      </c>
    </row>
    <row r="36" spans="1:13" ht="30" x14ac:dyDescent="0.25">
      <c r="A36" t="s">
        <v>41</v>
      </c>
      <c r="B36">
        <v>23.2</v>
      </c>
      <c r="C36">
        <v>21.8</v>
      </c>
      <c r="D36" s="16" t="s">
        <v>41</v>
      </c>
      <c r="E36" s="21">
        <v>10772</v>
      </c>
      <c r="F36" s="19" t="s">
        <v>41</v>
      </c>
      <c r="G36" s="21">
        <v>8019</v>
      </c>
      <c r="I36" t="s">
        <v>41</v>
      </c>
      <c r="J36" s="22">
        <f t="shared" si="0"/>
        <v>21.537318975120684</v>
      </c>
      <c r="K36" s="22">
        <f t="shared" si="1"/>
        <v>27.185434592842</v>
      </c>
      <c r="L36" s="22">
        <f t="shared" si="2"/>
        <v>5.6481156177213165</v>
      </c>
      <c r="M36" s="15">
        <f t="shared" si="3"/>
        <v>0.26224785100902592</v>
      </c>
    </row>
    <row r="37" spans="1:13" ht="30" x14ac:dyDescent="0.25">
      <c r="A37" t="s">
        <v>42</v>
      </c>
      <c r="B37">
        <v>1.2</v>
      </c>
      <c r="C37">
        <v>2</v>
      </c>
      <c r="D37" s="16" t="s">
        <v>42</v>
      </c>
      <c r="E37" s="21">
        <v>1518</v>
      </c>
      <c r="F37" s="19" t="s">
        <v>42</v>
      </c>
      <c r="G37" s="21">
        <v>1412</v>
      </c>
      <c r="I37" t="s">
        <v>42</v>
      </c>
      <c r="J37" s="22">
        <f t="shared" si="0"/>
        <v>7.9051383399209483</v>
      </c>
      <c r="K37" s="22">
        <f t="shared" si="1"/>
        <v>14.164305949008499</v>
      </c>
      <c r="L37" s="22">
        <f t="shared" si="2"/>
        <v>6.2591676090875508</v>
      </c>
      <c r="M37" s="15">
        <f t="shared" si="3"/>
        <v>0.79178470254957523</v>
      </c>
    </row>
    <row r="38" spans="1:13" x14ac:dyDescent="0.25">
      <c r="A38" t="s">
        <v>43</v>
      </c>
      <c r="B38">
        <v>17.8</v>
      </c>
      <c r="C38">
        <v>20.399999999999999</v>
      </c>
      <c r="D38" s="16" t="s">
        <v>43</v>
      </c>
      <c r="E38" s="21">
        <v>15903</v>
      </c>
      <c r="F38" s="19" t="s">
        <v>43</v>
      </c>
      <c r="G38" s="21">
        <v>15327</v>
      </c>
      <c r="I38" t="s">
        <v>43</v>
      </c>
      <c r="J38" s="22">
        <f t="shared" si="0"/>
        <v>11.19285669370559</v>
      </c>
      <c r="K38" s="22">
        <f t="shared" si="1"/>
        <v>13.309845370914072</v>
      </c>
      <c r="L38" s="22">
        <f t="shared" si="2"/>
        <v>2.1169886772084823</v>
      </c>
      <c r="M38" s="15">
        <f t="shared" si="3"/>
        <v>0.1891374771553174</v>
      </c>
    </row>
    <row r="39" spans="1:13" ht="30" x14ac:dyDescent="0.25">
      <c r="A39" t="s">
        <v>44</v>
      </c>
      <c r="B39">
        <v>5.8</v>
      </c>
      <c r="C39">
        <v>10.4</v>
      </c>
      <c r="D39" s="16" t="s">
        <v>44</v>
      </c>
      <c r="E39" s="21">
        <v>4259</v>
      </c>
      <c r="F39" s="19" t="s">
        <v>44</v>
      </c>
      <c r="G39" s="21">
        <v>4179</v>
      </c>
      <c r="I39" t="s">
        <v>44</v>
      </c>
      <c r="J39" s="22">
        <f t="shared" si="0"/>
        <v>13.618220239492839</v>
      </c>
      <c r="K39" s="22">
        <f t="shared" si="1"/>
        <v>24.886336444125391</v>
      </c>
      <c r="L39" s="22">
        <f t="shared" si="2"/>
        <v>11.268116204632552</v>
      </c>
      <c r="M39" s="15">
        <f t="shared" si="3"/>
        <v>0.82742942957810406</v>
      </c>
    </row>
    <row r="40" spans="1:13" x14ac:dyDescent="0.25">
      <c r="A40" t="s">
        <v>45</v>
      </c>
      <c r="B40">
        <v>8.6</v>
      </c>
      <c r="C40">
        <v>10.8</v>
      </c>
      <c r="D40" s="16" t="s">
        <v>45</v>
      </c>
      <c r="E40" s="21">
        <v>42231</v>
      </c>
      <c r="F40" s="19" t="s">
        <v>45</v>
      </c>
      <c r="G40" s="21">
        <v>39013</v>
      </c>
      <c r="I40" t="s">
        <v>45</v>
      </c>
      <c r="J40" s="22">
        <f t="shared" si="0"/>
        <v>2.0364187445241648</v>
      </c>
      <c r="K40" s="22">
        <f t="shared" si="1"/>
        <v>2.7683079998974702</v>
      </c>
      <c r="L40" s="22">
        <f t="shared" si="2"/>
        <v>0.7318892553733054</v>
      </c>
      <c r="M40" s="15">
        <f t="shared" si="3"/>
        <v>0.35940017608918673</v>
      </c>
    </row>
    <row r="41" spans="1:13" ht="30" x14ac:dyDescent="0.25">
      <c r="A41" t="s">
        <v>46</v>
      </c>
      <c r="B41">
        <v>14.6</v>
      </c>
      <c r="C41">
        <v>18</v>
      </c>
      <c r="D41" s="16" t="s">
        <v>46</v>
      </c>
      <c r="E41" s="21">
        <v>28274</v>
      </c>
      <c r="F41" s="19" t="s">
        <v>46</v>
      </c>
      <c r="G41" s="21">
        <v>28902</v>
      </c>
      <c r="I41" t="s">
        <v>46</v>
      </c>
      <c r="J41" s="22">
        <f t="shared" si="0"/>
        <v>5.1637546862842187</v>
      </c>
      <c r="K41" s="22">
        <f t="shared" si="1"/>
        <v>6.227942702927133</v>
      </c>
      <c r="L41" s="22">
        <f t="shared" si="2"/>
        <v>1.0641880166429143</v>
      </c>
      <c r="M41" s="15">
        <f t="shared" si="3"/>
        <v>0.20608802727782027</v>
      </c>
    </row>
    <row r="42" spans="1:13" ht="30" x14ac:dyDescent="0.25">
      <c r="A42" t="s">
        <v>47</v>
      </c>
      <c r="B42">
        <v>1</v>
      </c>
      <c r="C42">
        <v>1.4</v>
      </c>
      <c r="D42" s="16" t="s">
        <v>47</v>
      </c>
      <c r="E42" s="21">
        <v>2007</v>
      </c>
      <c r="F42" s="19" t="s">
        <v>47</v>
      </c>
      <c r="G42" s="21">
        <v>1735</v>
      </c>
      <c r="I42" t="s">
        <v>47</v>
      </c>
      <c r="J42" s="22">
        <f t="shared" si="0"/>
        <v>4.9825610363726955</v>
      </c>
      <c r="K42" s="22">
        <f t="shared" si="1"/>
        <v>8.0691642651296824</v>
      </c>
      <c r="L42" s="22">
        <f t="shared" si="2"/>
        <v>3.0866032287569869</v>
      </c>
      <c r="M42" s="15">
        <f t="shared" si="3"/>
        <v>0.61948126801152725</v>
      </c>
    </row>
    <row r="43" spans="1:13" ht="30" x14ac:dyDescent="0.25">
      <c r="A43" t="s">
        <v>48</v>
      </c>
      <c r="B43">
        <v>14.6</v>
      </c>
      <c r="C43">
        <v>21</v>
      </c>
      <c r="D43" s="16" t="s">
        <v>48</v>
      </c>
      <c r="E43" s="21">
        <v>6618</v>
      </c>
      <c r="F43" s="19" t="s">
        <v>48</v>
      </c>
      <c r="G43" s="21">
        <v>4738</v>
      </c>
      <c r="I43" t="s">
        <v>48</v>
      </c>
      <c r="J43" s="22">
        <f t="shared" si="0"/>
        <v>22.06104563312179</v>
      </c>
      <c r="K43" s="22">
        <f t="shared" si="1"/>
        <v>44.32249894470241</v>
      </c>
      <c r="L43" s="22">
        <f t="shared" si="2"/>
        <v>22.26145331158062</v>
      </c>
      <c r="M43" s="15">
        <f t="shared" si="3"/>
        <v>1.009084232986579</v>
      </c>
    </row>
    <row r="44" spans="1:13" ht="30" x14ac:dyDescent="0.25">
      <c r="A44" t="s">
        <v>49</v>
      </c>
      <c r="B44">
        <v>0.8</v>
      </c>
      <c r="C44">
        <v>0.2</v>
      </c>
      <c r="D44" s="16" t="s">
        <v>49</v>
      </c>
      <c r="E44" s="21">
        <v>2373</v>
      </c>
      <c r="F44" s="19" t="s">
        <v>49</v>
      </c>
      <c r="G44" s="21">
        <v>1503</v>
      </c>
      <c r="I44" t="s">
        <v>49</v>
      </c>
      <c r="J44" s="22">
        <f t="shared" si="0"/>
        <v>3.3712600084281501</v>
      </c>
      <c r="K44" s="22">
        <f t="shared" si="1"/>
        <v>1.3306719893546244</v>
      </c>
      <c r="L44" s="22">
        <f t="shared" si="2"/>
        <v>-2.0405880190735255</v>
      </c>
      <c r="M44" s="15">
        <f t="shared" si="3"/>
        <v>-0.60528942115768447</v>
      </c>
    </row>
    <row r="45" spans="1:13" ht="30" x14ac:dyDescent="0.25">
      <c r="A45" t="s">
        <v>50</v>
      </c>
      <c r="B45">
        <v>7.2</v>
      </c>
      <c r="C45">
        <v>9</v>
      </c>
      <c r="D45" s="16" t="s">
        <v>50</v>
      </c>
      <c r="E45" s="21">
        <v>4068</v>
      </c>
      <c r="F45" s="19" t="s">
        <v>50</v>
      </c>
      <c r="G45" s="21">
        <v>3805</v>
      </c>
      <c r="I45" t="s">
        <v>50</v>
      </c>
      <c r="J45" s="22">
        <f t="shared" si="0"/>
        <v>17.699115044247787</v>
      </c>
      <c r="K45" s="22">
        <f t="shared" si="1"/>
        <v>23.653088042049934</v>
      </c>
      <c r="L45" s="22">
        <f t="shared" si="2"/>
        <v>5.9539729978021469</v>
      </c>
      <c r="M45" s="15">
        <f t="shared" si="3"/>
        <v>0.33639947437582129</v>
      </c>
    </row>
    <row r="46" spans="1:13" x14ac:dyDescent="0.25">
      <c r="A46" t="s">
        <v>51</v>
      </c>
      <c r="B46">
        <v>50.2</v>
      </c>
      <c r="C46">
        <v>67.599999999999994</v>
      </c>
      <c r="D46" s="16" t="s">
        <v>51</v>
      </c>
      <c r="E46" s="21">
        <v>33176</v>
      </c>
      <c r="F46" s="19" t="s">
        <v>51</v>
      </c>
      <c r="G46" s="21">
        <v>32124</v>
      </c>
      <c r="I46" t="s">
        <v>51</v>
      </c>
      <c r="J46" s="22">
        <f t="shared" si="0"/>
        <v>15.131420303834098</v>
      </c>
      <c r="K46" s="22">
        <f t="shared" si="1"/>
        <v>21.043456605653091</v>
      </c>
      <c r="L46" s="22">
        <f t="shared" si="2"/>
        <v>5.9120363018189934</v>
      </c>
      <c r="M46" s="15">
        <f t="shared" si="3"/>
        <v>0.39071258236881856</v>
      </c>
    </row>
    <row r="47" spans="1:13" x14ac:dyDescent="0.25">
      <c r="A47" t="s">
        <v>52</v>
      </c>
      <c r="B47">
        <v>5.6</v>
      </c>
      <c r="C47">
        <v>5.6</v>
      </c>
      <c r="D47" s="16" t="s">
        <v>52</v>
      </c>
      <c r="E47" s="21">
        <v>11339</v>
      </c>
      <c r="F47" s="19" t="s">
        <v>52</v>
      </c>
      <c r="G47" s="21">
        <v>8680</v>
      </c>
      <c r="I47" t="s">
        <v>52</v>
      </c>
      <c r="J47" s="22">
        <f t="shared" si="0"/>
        <v>4.9387071170297201</v>
      </c>
      <c r="K47" s="22">
        <f t="shared" si="1"/>
        <v>6.4516129032258061</v>
      </c>
      <c r="L47" s="22">
        <f t="shared" si="2"/>
        <v>1.512905786196086</v>
      </c>
      <c r="M47" s="15">
        <f t="shared" si="3"/>
        <v>0.30633640552995395</v>
      </c>
    </row>
    <row r="48" spans="1:13" x14ac:dyDescent="0.25">
      <c r="A48" t="s">
        <v>53</v>
      </c>
      <c r="B48">
        <v>0.8</v>
      </c>
      <c r="C48">
        <v>0.4</v>
      </c>
      <c r="D48" s="16" t="s">
        <v>53</v>
      </c>
      <c r="E48" s="21">
        <v>2541</v>
      </c>
      <c r="F48" s="19" t="s">
        <v>53</v>
      </c>
      <c r="G48" s="21">
        <v>2468</v>
      </c>
      <c r="I48" t="s">
        <v>53</v>
      </c>
      <c r="J48" s="22">
        <f t="shared" si="0"/>
        <v>3.1483667847304209</v>
      </c>
      <c r="K48" s="22">
        <f t="shared" si="1"/>
        <v>1.620745542949757</v>
      </c>
      <c r="L48" s="22">
        <f t="shared" si="2"/>
        <v>-1.5276212417806638</v>
      </c>
      <c r="M48" s="15">
        <f t="shared" si="3"/>
        <v>-0.48521069692058338</v>
      </c>
    </row>
    <row r="49" spans="1:13" x14ac:dyDescent="0.25">
      <c r="A49" t="s">
        <v>54</v>
      </c>
      <c r="B49">
        <v>10.4</v>
      </c>
      <c r="C49">
        <v>10.8</v>
      </c>
      <c r="D49" s="16" t="s">
        <v>54</v>
      </c>
      <c r="E49" s="21">
        <v>16263</v>
      </c>
      <c r="F49" s="19" t="s">
        <v>54</v>
      </c>
      <c r="G49" s="21">
        <v>15719</v>
      </c>
      <c r="I49" t="s">
        <v>54</v>
      </c>
      <c r="J49" s="22">
        <f t="shared" si="0"/>
        <v>6.3948840927258201</v>
      </c>
      <c r="K49" s="22">
        <f t="shared" si="1"/>
        <v>6.8706660729054017</v>
      </c>
      <c r="L49" s="22">
        <f t="shared" si="2"/>
        <v>0.47578198017958151</v>
      </c>
      <c r="M49" s="15">
        <f t="shared" si="3"/>
        <v>7.4400407150582049E-2</v>
      </c>
    </row>
    <row r="50" spans="1:13" ht="30" x14ac:dyDescent="0.25">
      <c r="A50" t="s">
        <v>55</v>
      </c>
      <c r="B50">
        <v>11</v>
      </c>
      <c r="C50">
        <v>13.8</v>
      </c>
      <c r="D50" s="16" t="s">
        <v>55</v>
      </c>
      <c r="E50" s="21">
        <v>29888</v>
      </c>
      <c r="F50" s="19" t="s">
        <v>55</v>
      </c>
      <c r="G50" s="21">
        <v>28253</v>
      </c>
      <c r="I50" t="s">
        <v>55</v>
      </c>
      <c r="J50" s="22">
        <f t="shared" si="0"/>
        <v>3.6804068522483941</v>
      </c>
      <c r="K50" s="22">
        <f t="shared" si="1"/>
        <v>4.8844370509326449</v>
      </c>
      <c r="L50" s="22">
        <f t="shared" si="2"/>
        <v>1.2040301986842508</v>
      </c>
      <c r="M50" s="15">
        <f t="shared" si="3"/>
        <v>0.32714595071158986</v>
      </c>
    </row>
    <row r="51" spans="1:13" ht="30" x14ac:dyDescent="0.25">
      <c r="A51" t="s">
        <v>56</v>
      </c>
      <c r="B51">
        <v>0.8</v>
      </c>
      <c r="C51">
        <v>3</v>
      </c>
      <c r="D51" s="16" t="s">
        <v>56</v>
      </c>
      <c r="E51" s="20">
        <v>956</v>
      </c>
      <c r="F51" s="19" t="s">
        <v>56</v>
      </c>
      <c r="G51" s="21">
        <v>1004</v>
      </c>
      <c r="I51" t="s">
        <v>56</v>
      </c>
      <c r="J51" s="22">
        <f t="shared" si="0"/>
        <v>8.3682008368200851</v>
      </c>
      <c r="K51" s="22">
        <f t="shared" si="1"/>
        <v>29.880478087649401</v>
      </c>
      <c r="L51" s="22">
        <f t="shared" si="2"/>
        <v>21.512277250829314</v>
      </c>
      <c r="M51" s="15">
        <f t="shared" si="3"/>
        <v>2.5707171314741024</v>
      </c>
    </row>
    <row r="52" spans="1:13" ht="30" x14ac:dyDescent="0.25">
      <c r="A52" t="s">
        <v>57</v>
      </c>
      <c r="B52">
        <v>10.4</v>
      </c>
      <c r="C52">
        <v>9.6</v>
      </c>
      <c r="D52" s="16" t="s">
        <v>57</v>
      </c>
      <c r="E52" s="21">
        <v>22049</v>
      </c>
      <c r="F52" s="19" t="s">
        <v>57</v>
      </c>
      <c r="G52" s="21">
        <v>17175</v>
      </c>
      <c r="I52" t="s">
        <v>57</v>
      </c>
      <c r="J52" s="22">
        <f t="shared" si="0"/>
        <v>4.7167672003265455</v>
      </c>
      <c r="K52" s="22">
        <f t="shared" si="1"/>
        <v>5.5895196506550215</v>
      </c>
      <c r="L52" s="22">
        <f t="shared" si="2"/>
        <v>0.87275245032847604</v>
      </c>
      <c r="M52" s="15">
        <f t="shared" si="3"/>
        <v>0.18503191132012084</v>
      </c>
    </row>
    <row r="53" spans="1:13" ht="30" x14ac:dyDescent="0.25">
      <c r="A53" t="s">
        <v>58</v>
      </c>
      <c r="B53">
        <v>1.2</v>
      </c>
      <c r="C53">
        <v>0.4</v>
      </c>
      <c r="D53" s="16" t="s">
        <v>58</v>
      </c>
      <c r="E53" s="21">
        <v>2570</v>
      </c>
      <c r="F53" s="19" t="s">
        <v>58</v>
      </c>
      <c r="G53" s="21">
        <v>2303</v>
      </c>
      <c r="I53" t="s">
        <v>58</v>
      </c>
      <c r="J53" s="22">
        <f t="shared" si="0"/>
        <v>4.6692607003891045</v>
      </c>
      <c r="K53" s="22">
        <f t="shared" si="1"/>
        <v>1.7368649587494571</v>
      </c>
      <c r="L53" s="22">
        <f t="shared" si="2"/>
        <v>-2.9323957416396471</v>
      </c>
      <c r="M53" s="15">
        <f t="shared" si="3"/>
        <v>-0.62802142133449113</v>
      </c>
    </row>
    <row r="54" spans="1:13" ht="30" x14ac:dyDescent="0.25">
      <c r="D54" s="16" t="s">
        <v>60</v>
      </c>
      <c r="E54" s="21">
        <v>2116</v>
      </c>
      <c r="F54" s="19" t="s">
        <v>60</v>
      </c>
      <c r="G54" s="21">
        <v>1859</v>
      </c>
    </row>
    <row r="58" spans="1:13" x14ac:dyDescent="0.25">
      <c r="B58">
        <f>SUM(B3:B53)</f>
        <v>744.59999999999991</v>
      </c>
      <c r="C58">
        <f>SUM(C3:C53)</f>
        <v>865.39999999999952</v>
      </c>
      <c r="E58">
        <f>SUM(E3:E53)</f>
        <v>860362</v>
      </c>
      <c r="G58">
        <f>SUM(G3:G53)</f>
        <v>783484</v>
      </c>
    </row>
    <row r="60" spans="1:13" x14ac:dyDescent="0.25">
      <c r="E60">
        <f>(B58/E58)*10000</f>
        <v>8.6544965956190527</v>
      </c>
      <c r="G60">
        <f>(C58/G58)*10000</f>
        <v>11.045535071552189</v>
      </c>
    </row>
    <row r="62" spans="1:13" x14ac:dyDescent="0.25">
      <c r="G62">
        <f>(G60-E60)/E60</f>
        <v>0.27627701386392495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9"/>
  <sheetViews>
    <sheetView topLeftCell="A39" workbookViewId="0">
      <selection activeCell="A55" sqref="A55:XFD59"/>
    </sheetView>
  </sheetViews>
  <sheetFormatPr defaultRowHeight="15" x14ac:dyDescent="0.25"/>
  <cols>
    <col min="4" max="7" width="12.7109375" style="18" customWidth="1"/>
  </cols>
  <sheetData>
    <row r="1" spans="1:14" ht="30" x14ac:dyDescent="0.25">
      <c r="B1" t="s">
        <v>69</v>
      </c>
      <c r="C1" t="s">
        <v>69</v>
      </c>
      <c r="E1" s="18" t="s">
        <v>74</v>
      </c>
      <c r="G1" s="18" t="s">
        <v>74</v>
      </c>
      <c r="K1" t="s">
        <v>75</v>
      </c>
      <c r="L1" t="s">
        <v>75</v>
      </c>
    </row>
    <row r="2" spans="1:14" x14ac:dyDescent="0.25">
      <c r="A2" t="s">
        <v>5</v>
      </c>
      <c r="B2" t="s">
        <v>65</v>
      </c>
      <c r="C2" t="s">
        <v>66</v>
      </c>
      <c r="D2" s="16" t="s">
        <v>70</v>
      </c>
      <c r="E2" s="18" t="s">
        <v>72</v>
      </c>
      <c r="F2" s="16" t="s">
        <v>70</v>
      </c>
      <c r="G2" s="18" t="s">
        <v>73</v>
      </c>
      <c r="J2" t="s">
        <v>5</v>
      </c>
      <c r="K2" t="s">
        <v>65</v>
      </c>
      <c r="L2" t="s">
        <v>66</v>
      </c>
      <c r="M2" t="s">
        <v>67</v>
      </c>
      <c r="N2" t="s">
        <v>68</v>
      </c>
    </row>
    <row r="3" spans="1:14" x14ac:dyDescent="0.25">
      <c r="A3" t="s">
        <v>8</v>
      </c>
      <c r="B3">
        <v>7.6</v>
      </c>
      <c r="C3">
        <v>7</v>
      </c>
      <c r="D3" s="19" t="s">
        <v>8</v>
      </c>
      <c r="E3" s="21">
        <v>4830620</v>
      </c>
      <c r="F3" s="19" t="s">
        <v>8</v>
      </c>
      <c r="G3" s="21">
        <v>4893186</v>
      </c>
      <c r="J3" t="s">
        <v>8</v>
      </c>
      <c r="K3" s="22">
        <f>(B3/E3)*1000000</f>
        <v>1.5732970094936054</v>
      </c>
      <c r="L3" s="22">
        <f>(C3/G3)*1000000</f>
        <v>1.4305607839146111</v>
      </c>
      <c r="M3" s="22">
        <f>L3-K3</f>
        <v>-0.14273622557899435</v>
      </c>
      <c r="N3" s="15">
        <f>(L3-K3)/K3</f>
        <v>-9.0724271842947582E-2</v>
      </c>
    </row>
    <row r="4" spans="1:14" x14ac:dyDescent="0.25">
      <c r="A4" t="s">
        <v>9</v>
      </c>
      <c r="B4">
        <v>1.4</v>
      </c>
      <c r="C4">
        <v>1.2</v>
      </c>
      <c r="D4" s="19" t="s">
        <v>9</v>
      </c>
      <c r="E4" s="21">
        <v>733375</v>
      </c>
      <c r="F4" s="19" t="s">
        <v>9</v>
      </c>
      <c r="G4" s="21">
        <v>736990</v>
      </c>
      <c r="J4" t="s">
        <v>9</v>
      </c>
      <c r="K4" s="22">
        <f t="shared" ref="K4:K53" si="0">(B4/E4)*1000000</f>
        <v>1.9089824441793077</v>
      </c>
      <c r="L4" s="22">
        <f t="shared" ref="L4:L53" si="1">(C4/G4)*1000000</f>
        <v>1.6282446166162361</v>
      </c>
      <c r="M4" s="22">
        <f t="shared" ref="M4:M53" si="2">L4-K4</f>
        <v>-0.28073782756307164</v>
      </c>
      <c r="N4" s="15">
        <f t="shared" ref="N4:N53" si="3">(L4-K4)/K4</f>
        <v>-0.14706150306361979</v>
      </c>
    </row>
    <row r="5" spans="1:14" x14ac:dyDescent="0.25">
      <c r="A5" t="s">
        <v>10</v>
      </c>
      <c r="B5">
        <v>25.8</v>
      </c>
      <c r="C5">
        <v>30</v>
      </c>
      <c r="D5" s="19" t="s">
        <v>10</v>
      </c>
      <c r="E5" s="21">
        <v>6641928</v>
      </c>
      <c r="F5" s="19" t="s">
        <v>10</v>
      </c>
      <c r="G5" s="21">
        <v>7174064</v>
      </c>
      <c r="J5" t="s">
        <v>10</v>
      </c>
      <c r="K5" s="22">
        <f t="shared" si="0"/>
        <v>3.8844142845270233</v>
      </c>
      <c r="L5" s="22">
        <f t="shared" si="1"/>
        <v>4.1817301880774966</v>
      </c>
      <c r="M5" s="22">
        <f t="shared" si="2"/>
        <v>0.29731590355047333</v>
      </c>
      <c r="N5" s="15">
        <f t="shared" si="3"/>
        <v>7.6540729637100305E-2</v>
      </c>
    </row>
    <row r="6" spans="1:14" x14ac:dyDescent="0.25">
      <c r="A6" t="s">
        <v>11</v>
      </c>
      <c r="B6">
        <v>5.2</v>
      </c>
      <c r="C6">
        <v>4</v>
      </c>
      <c r="D6" s="19" t="s">
        <v>11</v>
      </c>
      <c r="E6" s="21">
        <v>2958208</v>
      </c>
      <c r="F6" s="19" t="s">
        <v>11</v>
      </c>
      <c r="G6" s="21">
        <v>3011873</v>
      </c>
      <c r="J6" t="s">
        <v>11</v>
      </c>
      <c r="K6" s="22">
        <f t="shared" si="0"/>
        <v>1.7578209510622647</v>
      </c>
      <c r="L6" s="22">
        <f t="shared" si="1"/>
        <v>1.3280772462849531</v>
      </c>
      <c r="M6" s="22">
        <f t="shared" si="2"/>
        <v>-0.42974370477731161</v>
      </c>
      <c r="N6" s="15">
        <f t="shared" si="3"/>
        <v>-0.24447524335036183</v>
      </c>
    </row>
    <row r="7" spans="1:14" x14ac:dyDescent="0.25">
      <c r="A7" t="s">
        <v>12</v>
      </c>
      <c r="B7">
        <v>131.4</v>
      </c>
      <c r="C7">
        <v>147.4</v>
      </c>
      <c r="D7" s="19" t="s">
        <v>12</v>
      </c>
      <c r="E7" s="21">
        <v>38421464</v>
      </c>
      <c r="F7" s="19" t="s">
        <v>12</v>
      </c>
      <c r="G7" s="21">
        <v>39346023</v>
      </c>
      <c r="J7" t="s">
        <v>12</v>
      </c>
      <c r="K7" s="22">
        <f t="shared" si="0"/>
        <v>3.4199633829673957</v>
      </c>
      <c r="L7" s="22">
        <f t="shared" si="1"/>
        <v>3.7462490173403293</v>
      </c>
      <c r="M7" s="22">
        <f t="shared" si="2"/>
        <v>0.32628563437293367</v>
      </c>
      <c r="N7" s="15">
        <f t="shared" si="3"/>
        <v>9.5406177738027648E-2</v>
      </c>
    </row>
    <row r="8" spans="1:14" x14ac:dyDescent="0.25">
      <c r="A8" t="s">
        <v>13</v>
      </c>
      <c r="B8">
        <v>11.2</v>
      </c>
      <c r="C8">
        <v>17.8</v>
      </c>
      <c r="D8" s="19" t="s">
        <v>13</v>
      </c>
      <c r="E8" s="21">
        <v>5278906</v>
      </c>
      <c r="F8" s="19" t="s">
        <v>13</v>
      </c>
      <c r="G8" s="21">
        <v>5684926</v>
      </c>
      <c r="J8" t="s">
        <v>13</v>
      </c>
      <c r="K8" s="22">
        <f t="shared" si="0"/>
        <v>2.1216517210194685</v>
      </c>
      <c r="L8" s="22">
        <f t="shared" si="1"/>
        <v>3.1310873703545132</v>
      </c>
      <c r="M8" s="22">
        <f t="shared" si="2"/>
        <v>1.0094356493350447</v>
      </c>
      <c r="N8" s="15">
        <f t="shared" si="3"/>
        <v>0.47577820588291647</v>
      </c>
    </row>
    <row r="9" spans="1:14" x14ac:dyDescent="0.25">
      <c r="A9" t="s">
        <v>14</v>
      </c>
      <c r="B9">
        <v>4.4000000000000004</v>
      </c>
      <c r="C9">
        <v>3.6</v>
      </c>
      <c r="D9" s="19" t="s">
        <v>14</v>
      </c>
      <c r="E9" s="21">
        <v>3593222</v>
      </c>
      <c r="F9" s="19" t="s">
        <v>14</v>
      </c>
      <c r="G9" s="21">
        <v>3570549</v>
      </c>
      <c r="J9" t="s">
        <v>14</v>
      </c>
      <c r="K9" s="22">
        <f t="shared" si="0"/>
        <v>1.2245277358315185</v>
      </c>
      <c r="L9" s="22">
        <f t="shared" si="1"/>
        <v>1.0082483113941301</v>
      </c>
      <c r="M9" s="22">
        <f t="shared" si="2"/>
        <v>-0.21627942443738846</v>
      </c>
      <c r="N9" s="15">
        <f t="shared" si="3"/>
        <v>-0.17662272409903676</v>
      </c>
    </row>
    <row r="10" spans="1:14" x14ac:dyDescent="0.25">
      <c r="A10" t="s">
        <v>15</v>
      </c>
      <c r="B10">
        <v>2.2000000000000002</v>
      </c>
      <c r="C10">
        <v>4.5999999999999996</v>
      </c>
      <c r="D10" s="19" t="s">
        <v>15</v>
      </c>
      <c r="E10" s="21">
        <v>926454</v>
      </c>
      <c r="F10" s="19" t="s">
        <v>15</v>
      </c>
      <c r="G10" s="21">
        <v>967679</v>
      </c>
      <c r="J10" t="s">
        <v>15</v>
      </c>
      <c r="K10" s="22">
        <f t="shared" si="0"/>
        <v>2.3746456920688996</v>
      </c>
      <c r="L10" s="22">
        <f t="shared" si="1"/>
        <v>4.753642478549188</v>
      </c>
      <c r="M10" s="22">
        <f t="shared" si="2"/>
        <v>2.3789967864802883</v>
      </c>
      <c r="N10" s="15">
        <f t="shared" si="3"/>
        <v>1.0018323131008222</v>
      </c>
    </row>
    <row r="11" spans="1:14" ht="30" x14ac:dyDescent="0.25">
      <c r="A11" t="s">
        <v>16</v>
      </c>
      <c r="B11">
        <v>0.8</v>
      </c>
      <c r="C11">
        <v>1.6</v>
      </c>
      <c r="D11" s="19" t="s">
        <v>16</v>
      </c>
      <c r="E11" s="21">
        <v>647484</v>
      </c>
      <c r="F11" s="19" t="s">
        <v>16</v>
      </c>
      <c r="G11" s="21">
        <v>701974</v>
      </c>
      <c r="J11" t="s">
        <v>16</v>
      </c>
      <c r="K11" s="22">
        <f t="shared" si="0"/>
        <v>1.2355517665301383</v>
      </c>
      <c r="L11" s="22">
        <f t="shared" si="1"/>
        <v>2.2792866972281023</v>
      </c>
      <c r="M11" s="22">
        <f t="shared" si="2"/>
        <v>1.043734930697964</v>
      </c>
      <c r="N11" s="15">
        <f t="shared" si="3"/>
        <v>0.8447520848350506</v>
      </c>
    </row>
    <row r="12" spans="1:14" x14ac:dyDescent="0.25">
      <c r="A12" t="s">
        <v>17</v>
      </c>
      <c r="B12">
        <v>134.4</v>
      </c>
      <c r="C12">
        <v>151.19999999999999</v>
      </c>
      <c r="D12" s="19" t="s">
        <v>17</v>
      </c>
      <c r="E12" s="21">
        <v>19645772</v>
      </c>
      <c r="F12" s="19" t="s">
        <v>17</v>
      </c>
      <c r="G12" s="21">
        <v>21216924</v>
      </c>
      <c r="J12" t="s">
        <v>17</v>
      </c>
      <c r="K12" s="22">
        <f t="shared" si="0"/>
        <v>6.8411666388065582</v>
      </c>
      <c r="L12" s="22">
        <f t="shared" si="1"/>
        <v>7.1263864639379388</v>
      </c>
      <c r="M12" s="22">
        <f t="shared" si="2"/>
        <v>0.28521982513138067</v>
      </c>
      <c r="N12" s="15">
        <f t="shared" si="3"/>
        <v>4.1691693857224515E-2</v>
      </c>
    </row>
    <row r="13" spans="1:14" x14ac:dyDescent="0.25">
      <c r="A13" t="s">
        <v>18</v>
      </c>
      <c r="B13">
        <v>20.2</v>
      </c>
      <c r="C13">
        <v>25.4</v>
      </c>
      <c r="D13" s="19" t="s">
        <v>18</v>
      </c>
      <c r="E13" s="21">
        <v>10006693</v>
      </c>
      <c r="F13" s="19" t="s">
        <v>18</v>
      </c>
      <c r="G13" s="21">
        <v>10516579</v>
      </c>
      <c r="J13" t="s">
        <v>18</v>
      </c>
      <c r="K13" s="22">
        <f t="shared" si="0"/>
        <v>2.0186489182789962</v>
      </c>
      <c r="L13" s="22">
        <f t="shared" si="1"/>
        <v>2.4152340794473184</v>
      </c>
      <c r="M13" s="22">
        <f t="shared" si="2"/>
        <v>0.39658516116832221</v>
      </c>
      <c r="N13" s="15">
        <f t="shared" si="3"/>
        <v>0.19646069089935253</v>
      </c>
    </row>
    <row r="14" spans="1:14" x14ac:dyDescent="0.25">
      <c r="A14" t="s">
        <v>19</v>
      </c>
      <c r="B14">
        <v>2.4</v>
      </c>
      <c r="C14">
        <v>3.2</v>
      </c>
      <c r="D14" s="19" t="s">
        <v>19</v>
      </c>
      <c r="E14" s="21">
        <v>1406299</v>
      </c>
      <c r="F14" s="19" t="s">
        <v>19</v>
      </c>
      <c r="G14" s="21">
        <v>1420074</v>
      </c>
      <c r="J14" t="s">
        <v>19</v>
      </c>
      <c r="K14" s="22">
        <f t="shared" si="0"/>
        <v>1.7066072008868667</v>
      </c>
      <c r="L14" s="22">
        <f t="shared" si="1"/>
        <v>2.2534036958637369</v>
      </c>
      <c r="M14" s="22">
        <f t="shared" si="2"/>
        <v>0.54679649497687022</v>
      </c>
      <c r="N14" s="15">
        <f t="shared" si="3"/>
        <v>0.32039973503728236</v>
      </c>
    </row>
    <row r="15" spans="1:14" x14ac:dyDescent="0.25">
      <c r="A15" t="s">
        <v>20</v>
      </c>
      <c r="B15">
        <v>1.4</v>
      </c>
      <c r="C15">
        <v>3.4</v>
      </c>
      <c r="D15" s="19" t="s">
        <v>20</v>
      </c>
      <c r="E15" s="21">
        <v>1616547</v>
      </c>
      <c r="F15" s="19" t="s">
        <v>20</v>
      </c>
      <c r="G15" s="21">
        <v>1754367</v>
      </c>
      <c r="J15" t="s">
        <v>20</v>
      </c>
      <c r="K15" s="22">
        <f t="shared" si="0"/>
        <v>0.86604348651786789</v>
      </c>
      <c r="L15" s="22">
        <f t="shared" si="1"/>
        <v>1.9380209500064696</v>
      </c>
      <c r="M15" s="22">
        <f t="shared" si="2"/>
        <v>1.0719774634886017</v>
      </c>
      <c r="N15" s="15">
        <f t="shared" si="3"/>
        <v>1.2377871090500778</v>
      </c>
    </row>
    <row r="16" spans="1:14" x14ac:dyDescent="0.25">
      <c r="A16" t="s">
        <v>21</v>
      </c>
      <c r="B16">
        <v>27.8</v>
      </c>
      <c r="C16">
        <v>22.4</v>
      </c>
      <c r="D16" s="19" t="s">
        <v>21</v>
      </c>
      <c r="E16" s="21">
        <v>12873761</v>
      </c>
      <c r="F16" s="19" t="s">
        <v>21</v>
      </c>
      <c r="G16" s="21">
        <v>12716164</v>
      </c>
      <c r="J16" t="s">
        <v>21</v>
      </c>
      <c r="K16" s="22">
        <f t="shared" si="0"/>
        <v>2.1594311095258023</v>
      </c>
      <c r="L16" s="22">
        <f t="shared" si="1"/>
        <v>1.7615375202773413</v>
      </c>
      <c r="M16" s="22">
        <f t="shared" si="2"/>
        <v>-0.39789358924846097</v>
      </c>
      <c r="N16" s="15">
        <f t="shared" si="3"/>
        <v>-0.18425852415168545</v>
      </c>
    </row>
    <row r="17" spans="1:14" x14ac:dyDescent="0.25">
      <c r="A17" t="s">
        <v>22</v>
      </c>
      <c r="B17">
        <v>12.8</v>
      </c>
      <c r="C17">
        <v>18</v>
      </c>
      <c r="D17" s="19" t="s">
        <v>22</v>
      </c>
      <c r="E17" s="21">
        <v>6568645</v>
      </c>
      <c r="F17" s="19" t="s">
        <v>22</v>
      </c>
      <c r="G17" s="21">
        <v>6696893</v>
      </c>
      <c r="J17" t="s">
        <v>22</v>
      </c>
      <c r="K17" s="22">
        <f t="shared" si="0"/>
        <v>1.9486515103190996</v>
      </c>
      <c r="L17" s="22">
        <f t="shared" si="1"/>
        <v>2.687813587584571</v>
      </c>
      <c r="M17" s="22">
        <f t="shared" si="2"/>
        <v>0.73916207726547145</v>
      </c>
      <c r="N17" s="15">
        <f t="shared" si="3"/>
        <v>0.3793197877358947</v>
      </c>
    </row>
    <row r="18" spans="1:14" x14ac:dyDescent="0.25">
      <c r="A18" t="s">
        <v>23</v>
      </c>
      <c r="B18">
        <v>4</v>
      </c>
      <c r="C18">
        <v>7.8</v>
      </c>
      <c r="D18" s="19" t="s">
        <v>23</v>
      </c>
      <c r="E18" s="21">
        <v>3093526</v>
      </c>
      <c r="F18" s="19" t="s">
        <v>23</v>
      </c>
      <c r="G18" s="21">
        <v>3150011</v>
      </c>
      <c r="J18" t="s">
        <v>23</v>
      </c>
      <c r="K18" s="22">
        <f t="shared" si="0"/>
        <v>1.2930229130125301</v>
      </c>
      <c r="L18" s="22">
        <f t="shared" si="1"/>
        <v>2.4761818292063107</v>
      </c>
      <c r="M18" s="22">
        <f t="shared" si="2"/>
        <v>1.1831589161937806</v>
      </c>
      <c r="N18" s="15">
        <f t="shared" si="3"/>
        <v>0.91503321734432019</v>
      </c>
    </row>
    <row r="19" spans="1:14" x14ac:dyDescent="0.25">
      <c r="A19" t="s">
        <v>24</v>
      </c>
      <c r="B19">
        <v>5</v>
      </c>
      <c r="C19">
        <v>5.4</v>
      </c>
      <c r="D19" s="19" t="s">
        <v>24</v>
      </c>
      <c r="E19" s="21">
        <v>2892987</v>
      </c>
      <c r="F19" s="19" t="s">
        <v>24</v>
      </c>
      <c r="G19" s="21">
        <v>2912619</v>
      </c>
      <c r="J19" t="s">
        <v>24</v>
      </c>
      <c r="K19" s="22">
        <f t="shared" si="0"/>
        <v>1.7283174794770941</v>
      </c>
      <c r="L19" s="22">
        <f t="shared" si="1"/>
        <v>1.8540015017412166</v>
      </c>
      <c r="M19" s="22">
        <f t="shared" si="2"/>
        <v>0.12568402226412245</v>
      </c>
      <c r="N19" s="15">
        <f t="shared" si="3"/>
        <v>7.2720448503563365E-2</v>
      </c>
    </row>
    <row r="20" spans="1:14" x14ac:dyDescent="0.25">
      <c r="A20" t="s">
        <v>25</v>
      </c>
      <c r="B20">
        <v>4.4000000000000004</v>
      </c>
      <c r="C20">
        <v>7.2</v>
      </c>
      <c r="D20" s="19" t="s">
        <v>25</v>
      </c>
      <c r="E20" s="21">
        <v>4397353</v>
      </c>
      <c r="F20" s="19" t="s">
        <v>25</v>
      </c>
      <c r="G20" s="21">
        <v>4461952</v>
      </c>
      <c r="J20" t="s">
        <v>25</v>
      </c>
      <c r="K20" s="22">
        <f t="shared" si="0"/>
        <v>1.0006019530385666</v>
      </c>
      <c r="L20" s="22">
        <f t="shared" si="1"/>
        <v>1.6136435353854099</v>
      </c>
      <c r="M20" s="22">
        <f t="shared" si="2"/>
        <v>0.61304158234684336</v>
      </c>
      <c r="N20" s="15">
        <f t="shared" si="3"/>
        <v>0.61267278210400877</v>
      </c>
    </row>
    <row r="21" spans="1:14" x14ac:dyDescent="0.25">
      <c r="A21" t="s">
        <v>26</v>
      </c>
      <c r="B21">
        <v>20.6</v>
      </c>
      <c r="C21">
        <v>26</v>
      </c>
      <c r="D21" s="19" t="s">
        <v>26</v>
      </c>
      <c r="E21" s="21">
        <v>4625253</v>
      </c>
      <c r="F21" s="19" t="s">
        <v>26</v>
      </c>
      <c r="G21" s="21">
        <v>4664616</v>
      </c>
      <c r="J21" t="s">
        <v>26</v>
      </c>
      <c r="K21" s="22">
        <f t="shared" si="0"/>
        <v>4.4538104185868317</v>
      </c>
      <c r="L21" s="22">
        <f t="shared" si="1"/>
        <v>5.5738778926282464</v>
      </c>
      <c r="M21" s="22">
        <f t="shared" si="2"/>
        <v>1.1200674740414147</v>
      </c>
      <c r="N21" s="15">
        <f t="shared" si="3"/>
        <v>0.25148521575303279</v>
      </c>
    </row>
    <row r="22" spans="1:14" x14ac:dyDescent="0.25">
      <c r="A22" t="s">
        <v>27</v>
      </c>
      <c r="B22">
        <v>1.4</v>
      </c>
      <c r="C22">
        <v>2.4</v>
      </c>
      <c r="D22" s="19" t="s">
        <v>27</v>
      </c>
      <c r="E22" s="21">
        <v>1329100</v>
      </c>
      <c r="F22" s="19" t="s">
        <v>27</v>
      </c>
      <c r="G22" s="21">
        <v>1340825</v>
      </c>
      <c r="J22" t="s">
        <v>27</v>
      </c>
      <c r="K22" s="22">
        <f t="shared" si="0"/>
        <v>1.0533443683695733</v>
      </c>
      <c r="L22" s="22">
        <f t="shared" si="1"/>
        <v>1.7899427591221821</v>
      </c>
      <c r="M22" s="22">
        <f t="shared" si="2"/>
        <v>0.7365983907526088</v>
      </c>
      <c r="N22" s="15">
        <f t="shared" si="3"/>
        <v>0.69929494367806599</v>
      </c>
    </row>
    <row r="23" spans="1:14" x14ac:dyDescent="0.25">
      <c r="A23" t="s">
        <v>28</v>
      </c>
      <c r="B23">
        <v>6.4</v>
      </c>
      <c r="C23">
        <v>11.6</v>
      </c>
      <c r="D23" s="19" t="s">
        <v>28</v>
      </c>
      <c r="E23" s="21">
        <v>5930538</v>
      </c>
      <c r="F23" s="19" t="s">
        <v>28</v>
      </c>
      <c r="G23" s="21">
        <v>6037624</v>
      </c>
      <c r="J23" t="s">
        <v>28</v>
      </c>
      <c r="K23" s="22">
        <f t="shared" si="0"/>
        <v>1.0791601031811953</v>
      </c>
      <c r="L23" s="22">
        <f t="shared" si="1"/>
        <v>1.9212855918155882</v>
      </c>
      <c r="M23" s="22">
        <f t="shared" si="2"/>
        <v>0.84212548863439296</v>
      </c>
      <c r="N23" s="15">
        <f t="shared" si="3"/>
        <v>0.7803526892366931</v>
      </c>
    </row>
    <row r="24" spans="1:14" ht="30" x14ac:dyDescent="0.25">
      <c r="A24" t="s">
        <v>29</v>
      </c>
      <c r="B24">
        <v>9.4</v>
      </c>
      <c r="C24">
        <v>8.1999999999999993</v>
      </c>
      <c r="D24" s="19" t="s">
        <v>29</v>
      </c>
      <c r="E24" s="21">
        <v>6705586</v>
      </c>
      <c r="F24" s="19" t="s">
        <v>29</v>
      </c>
      <c r="G24" s="21">
        <v>6873003</v>
      </c>
      <c r="J24" t="s">
        <v>29</v>
      </c>
      <c r="K24" s="22">
        <f t="shared" si="0"/>
        <v>1.4018163364096741</v>
      </c>
      <c r="L24" s="22">
        <f t="shared" si="1"/>
        <v>1.193073828135969</v>
      </c>
      <c r="M24" s="22">
        <f t="shared" si="2"/>
        <v>-0.20874250827370511</v>
      </c>
      <c r="N24" s="15">
        <f t="shared" si="3"/>
        <v>-0.14890860011542989</v>
      </c>
    </row>
    <row r="25" spans="1:14" x14ac:dyDescent="0.25">
      <c r="A25" t="s">
        <v>30</v>
      </c>
      <c r="B25">
        <v>25</v>
      </c>
      <c r="C25">
        <v>27.8</v>
      </c>
      <c r="D25" s="19" t="s">
        <v>30</v>
      </c>
      <c r="E25" s="21">
        <v>9900571</v>
      </c>
      <c r="F25" s="19" t="s">
        <v>30</v>
      </c>
      <c r="G25" s="21">
        <v>9973907</v>
      </c>
      <c r="J25" t="s">
        <v>30</v>
      </c>
      <c r="K25" s="22">
        <f t="shared" si="0"/>
        <v>2.5251068852493459</v>
      </c>
      <c r="L25" s="22">
        <f t="shared" si="1"/>
        <v>2.7872728309979227</v>
      </c>
      <c r="M25" s="22">
        <f t="shared" si="2"/>
        <v>0.26216594574857677</v>
      </c>
      <c r="N25" s="15">
        <f t="shared" si="3"/>
        <v>0.1038237023866373</v>
      </c>
    </row>
    <row r="26" spans="1:14" x14ac:dyDescent="0.25">
      <c r="A26" t="s">
        <v>31</v>
      </c>
      <c r="B26">
        <v>6.6</v>
      </c>
      <c r="C26">
        <v>8.1999999999999993</v>
      </c>
      <c r="D26" s="19" t="s">
        <v>31</v>
      </c>
      <c r="E26" s="21">
        <v>5419171</v>
      </c>
      <c r="F26" s="19" t="s">
        <v>31</v>
      </c>
      <c r="G26" s="21">
        <v>5600166</v>
      </c>
      <c r="J26" t="s">
        <v>31</v>
      </c>
      <c r="K26" s="22">
        <f t="shared" si="0"/>
        <v>1.2178984571625437</v>
      </c>
      <c r="L26" s="22">
        <f t="shared" si="1"/>
        <v>1.4642423099600974</v>
      </c>
      <c r="M26" s="22">
        <f t="shared" si="2"/>
        <v>0.24634385279755366</v>
      </c>
      <c r="N26" s="15">
        <f t="shared" si="3"/>
        <v>0.20226961562254117</v>
      </c>
    </row>
    <row r="27" spans="1:14" x14ac:dyDescent="0.25">
      <c r="A27" t="s">
        <v>32</v>
      </c>
      <c r="B27">
        <v>5.6</v>
      </c>
      <c r="C27">
        <v>6.8</v>
      </c>
      <c r="D27" s="19" t="s">
        <v>32</v>
      </c>
      <c r="E27" s="21">
        <v>2988081</v>
      </c>
      <c r="F27" s="19" t="s">
        <v>32</v>
      </c>
      <c r="G27" s="21">
        <v>2981835</v>
      </c>
      <c r="J27" t="s">
        <v>32</v>
      </c>
      <c r="K27" s="22">
        <f t="shared" si="0"/>
        <v>1.8741125156915091</v>
      </c>
      <c r="L27" s="22">
        <f t="shared" si="1"/>
        <v>2.2804749424431598</v>
      </c>
      <c r="M27" s="22">
        <f t="shared" si="2"/>
        <v>0.4063624267516508</v>
      </c>
      <c r="N27" s="15">
        <f t="shared" si="3"/>
        <v>0.21682925830187491</v>
      </c>
    </row>
    <row r="28" spans="1:14" x14ac:dyDescent="0.25">
      <c r="A28" t="s">
        <v>33</v>
      </c>
      <c r="B28">
        <v>5</v>
      </c>
      <c r="C28">
        <v>8.4</v>
      </c>
      <c r="D28" s="19" t="s">
        <v>33</v>
      </c>
      <c r="E28" s="21">
        <v>6045448</v>
      </c>
      <c r="F28" s="19" t="s">
        <v>33</v>
      </c>
      <c r="G28" s="21">
        <v>6124160</v>
      </c>
      <c r="J28" t="s">
        <v>33</v>
      </c>
      <c r="K28" s="22">
        <f t="shared" si="0"/>
        <v>0.82706856464566403</v>
      </c>
      <c r="L28" s="22">
        <f t="shared" si="1"/>
        <v>1.3716166788588151</v>
      </c>
      <c r="M28" s="22">
        <f t="shared" si="2"/>
        <v>0.54454811421315108</v>
      </c>
      <c r="N28" s="15">
        <f t="shared" si="3"/>
        <v>0.65840746159473307</v>
      </c>
    </row>
    <row r="29" spans="1:14" x14ac:dyDescent="0.25">
      <c r="A29" t="s">
        <v>34</v>
      </c>
      <c r="B29">
        <v>1.2</v>
      </c>
      <c r="C29">
        <v>1.8</v>
      </c>
      <c r="D29" s="19" t="s">
        <v>34</v>
      </c>
      <c r="E29" s="21">
        <v>1014699</v>
      </c>
      <c r="F29" s="19" t="s">
        <v>34</v>
      </c>
      <c r="G29" s="21">
        <v>1061705</v>
      </c>
      <c r="J29" t="s">
        <v>34</v>
      </c>
      <c r="K29" s="22">
        <f t="shared" si="0"/>
        <v>1.1826167168786015</v>
      </c>
      <c r="L29" s="22">
        <f t="shared" si="1"/>
        <v>1.695386194846968</v>
      </c>
      <c r="M29" s="22">
        <f t="shared" si="2"/>
        <v>0.51276947796836647</v>
      </c>
      <c r="N29" s="15">
        <f t="shared" si="3"/>
        <v>0.43358889710418624</v>
      </c>
    </row>
    <row r="30" spans="1:14" x14ac:dyDescent="0.25">
      <c r="A30" t="s">
        <v>35</v>
      </c>
      <c r="B30">
        <v>1.6</v>
      </c>
      <c r="C30">
        <v>1.2</v>
      </c>
      <c r="D30" s="19" t="s">
        <v>35</v>
      </c>
      <c r="E30" s="21">
        <v>1869365</v>
      </c>
      <c r="F30" s="19" t="s">
        <v>35</v>
      </c>
      <c r="G30" s="21">
        <v>1923826</v>
      </c>
      <c r="J30" t="s">
        <v>35</v>
      </c>
      <c r="K30" s="22">
        <f t="shared" si="0"/>
        <v>0.85590561500830498</v>
      </c>
      <c r="L30" s="22">
        <f t="shared" si="1"/>
        <v>0.6237570341600539</v>
      </c>
      <c r="M30" s="22">
        <f t="shared" si="2"/>
        <v>-0.23214858084825107</v>
      </c>
      <c r="N30" s="15">
        <f t="shared" si="3"/>
        <v>-0.2712315198983693</v>
      </c>
    </row>
    <row r="31" spans="1:14" x14ac:dyDescent="0.25">
      <c r="A31" t="s">
        <v>36</v>
      </c>
      <c r="B31">
        <v>6.4</v>
      </c>
      <c r="C31">
        <v>8.4</v>
      </c>
      <c r="D31" s="19" t="s">
        <v>36</v>
      </c>
      <c r="E31" s="21">
        <v>2798636</v>
      </c>
      <c r="F31" s="19" t="s">
        <v>36</v>
      </c>
      <c r="G31" s="21">
        <v>3030281</v>
      </c>
      <c r="J31" t="s">
        <v>36</v>
      </c>
      <c r="K31" s="22">
        <f t="shared" si="0"/>
        <v>2.286828297785064</v>
      </c>
      <c r="L31" s="22">
        <f t="shared" si="1"/>
        <v>2.7720201525865096</v>
      </c>
      <c r="M31" s="22">
        <f t="shared" si="2"/>
        <v>0.48519185480144555</v>
      </c>
      <c r="N31" s="15">
        <f t="shared" si="3"/>
        <v>0.21216802996157785</v>
      </c>
    </row>
    <row r="32" spans="1:14" ht="30" x14ac:dyDescent="0.25">
      <c r="A32" t="s">
        <v>37</v>
      </c>
      <c r="B32">
        <v>2.8</v>
      </c>
      <c r="C32">
        <v>1.6</v>
      </c>
      <c r="D32" s="19" t="s">
        <v>37</v>
      </c>
      <c r="E32" s="21">
        <v>1324201</v>
      </c>
      <c r="F32" s="19" t="s">
        <v>37</v>
      </c>
      <c r="G32" s="21">
        <v>1355244</v>
      </c>
      <c r="J32" t="s">
        <v>37</v>
      </c>
      <c r="K32" s="22">
        <f t="shared" si="0"/>
        <v>2.1144826200856213</v>
      </c>
      <c r="L32" s="22">
        <f t="shared" si="1"/>
        <v>1.1805992131306244</v>
      </c>
      <c r="M32" s="22">
        <f t="shared" si="2"/>
        <v>-0.93388340695499683</v>
      </c>
      <c r="N32" s="15">
        <f t="shared" si="3"/>
        <v>-0.44166047906186207</v>
      </c>
    </row>
    <row r="33" spans="1:14" x14ac:dyDescent="0.25">
      <c r="A33" t="s">
        <v>38</v>
      </c>
      <c r="B33">
        <v>14.8</v>
      </c>
      <c r="C33">
        <v>16.8</v>
      </c>
      <c r="D33" s="19" t="s">
        <v>38</v>
      </c>
      <c r="E33" s="21">
        <v>8904413</v>
      </c>
      <c r="F33" s="19" t="s">
        <v>38</v>
      </c>
      <c r="G33" s="21">
        <v>8885418</v>
      </c>
      <c r="J33" t="s">
        <v>38</v>
      </c>
      <c r="K33" s="22">
        <f t="shared" si="0"/>
        <v>1.6620972095521627</v>
      </c>
      <c r="L33" s="22">
        <f t="shared" si="1"/>
        <v>1.8907382860322384</v>
      </c>
      <c r="M33" s="22">
        <f t="shared" si="2"/>
        <v>0.2286410764800757</v>
      </c>
      <c r="N33" s="15">
        <f t="shared" si="3"/>
        <v>0.13756179552318784</v>
      </c>
    </row>
    <row r="34" spans="1:14" x14ac:dyDescent="0.25">
      <c r="A34" t="s">
        <v>39</v>
      </c>
      <c r="B34">
        <v>5.4</v>
      </c>
      <c r="C34">
        <v>6.8</v>
      </c>
      <c r="D34" s="19" t="s">
        <v>39</v>
      </c>
      <c r="E34" s="21">
        <v>2084117</v>
      </c>
      <c r="F34" s="19" t="s">
        <v>39</v>
      </c>
      <c r="G34" s="21">
        <v>2097021</v>
      </c>
      <c r="J34" t="s">
        <v>39</v>
      </c>
      <c r="K34" s="22">
        <f t="shared" si="0"/>
        <v>2.5910253599006201</v>
      </c>
      <c r="L34" s="22">
        <f t="shared" si="1"/>
        <v>3.2426952329042007</v>
      </c>
      <c r="M34" s="22">
        <f t="shared" si="2"/>
        <v>0.65166987300358059</v>
      </c>
      <c r="N34" s="15">
        <f t="shared" si="3"/>
        <v>0.25151041865085244</v>
      </c>
    </row>
    <row r="35" spans="1:14" x14ac:dyDescent="0.25">
      <c r="A35" t="s">
        <v>40</v>
      </c>
      <c r="B35">
        <v>44.8</v>
      </c>
      <c r="C35">
        <v>42</v>
      </c>
      <c r="D35" s="19" t="s">
        <v>40</v>
      </c>
      <c r="E35" s="21">
        <v>19673174</v>
      </c>
      <c r="F35" s="19" t="s">
        <v>40</v>
      </c>
      <c r="G35" s="21">
        <v>19514849</v>
      </c>
      <c r="J35" t="s">
        <v>40</v>
      </c>
      <c r="K35" s="22">
        <f t="shared" si="0"/>
        <v>2.2772126144972842</v>
      </c>
      <c r="L35" s="22">
        <f t="shared" si="1"/>
        <v>2.1522072755981867</v>
      </c>
      <c r="M35" s="22">
        <f t="shared" si="2"/>
        <v>-0.12500533889909748</v>
      </c>
      <c r="N35" s="15">
        <f t="shared" si="3"/>
        <v>-5.4894013015422176E-2</v>
      </c>
    </row>
    <row r="36" spans="1:14" ht="30" x14ac:dyDescent="0.25">
      <c r="A36" t="s">
        <v>41</v>
      </c>
      <c r="B36">
        <v>23.2</v>
      </c>
      <c r="C36">
        <v>21.8</v>
      </c>
      <c r="D36" s="19" t="s">
        <v>41</v>
      </c>
      <c r="E36" s="21">
        <v>9845333</v>
      </c>
      <c r="F36" s="19" t="s">
        <v>41</v>
      </c>
      <c r="G36" s="21">
        <v>10386227</v>
      </c>
      <c r="J36" t="s">
        <v>41</v>
      </c>
      <c r="K36" s="22">
        <f t="shared" si="0"/>
        <v>2.3564464503130567</v>
      </c>
      <c r="L36" s="22">
        <f t="shared" si="1"/>
        <v>2.0989335203245605</v>
      </c>
      <c r="M36" s="22">
        <f t="shared" si="2"/>
        <v>-0.25751292998849618</v>
      </c>
      <c r="N36" s="15">
        <f t="shared" si="3"/>
        <v>-0.10928019601475997</v>
      </c>
    </row>
    <row r="37" spans="1:14" x14ac:dyDescent="0.25">
      <c r="A37" t="s">
        <v>42</v>
      </c>
      <c r="B37">
        <v>1.2</v>
      </c>
      <c r="C37">
        <v>2</v>
      </c>
      <c r="D37" s="19" t="s">
        <v>42</v>
      </c>
      <c r="E37" s="21">
        <v>721640</v>
      </c>
      <c r="F37" s="19" t="s">
        <v>42</v>
      </c>
      <c r="G37" s="21">
        <v>760394</v>
      </c>
      <c r="J37" t="s">
        <v>42</v>
      </c>
      <c r="K37" s="22">
        <f t="shared" si="0"/>
        <v>1.6628789978382572</v>
      </c>
      <c r="L37" s="22">
        <f t="shared" si="1"/>
        <v>2.6302153883381512</v>
      </c>
      <c r="M37" s="22">
        <f t="shared" si="2"/>
        <v>0.96733639049989395</v>
      </c>
      <c r="N37" s="15">
        <f t="shared" si="3"/>
        <v>0.58172386070028625</v>
      </c>
    </row>
    <row r="38" spans="1:14" x14ac:dyDescent="0.25">
      <c r="A38" t="s">
        <v>43</v>
      </c>
      <c r="B38">
        <v>17.8</v>
      </c>
      <c r="C38">
        <v>20.399999999999999</v>
      </c>
      <c r="D38" s="19" t="s">
        <v>43</v>
      </c>
      <c r="E38" s="21">
        <v>11575977</v>
      </c>
      <c r="F38" s="19" t="s">
        <v>43</v>
      </c>
      <c r="G38" s="21">
        <v>11675275</v>
      </c>
      <c r="J38" t="s">
        <v>43</v>
      </c>
      <c r="K38" s="22">
        <f t="shared" si="0"/>
        <v>1.5376671878321804</v>
      </c>
      <c r="L38" s="22">
        <f t="shared" si="1"/>
        <v>1.7472821839314276</v>
      </c>
      <c r="M38" s="22">
        <f t="shared" si="2"/>
        <v>0.20961499609924727</v>
      </c>
      <c r="N38" s="15">
        <f t="shared" si="3"/>
        <v>0.13632013335393126</v>
      </c>
    </row>
    <row r="39" spans="1:14" x14ac:dyDescent="0.25">
      <c r="A39" t="s">
        <v>44</v>
      </c>
      <c r="B39">
        <v>5.8</v>
      </c>
      <c r="C39">
        <v>10.4</v>
      </c>
      <c r="D39" s="19" t="s">
        <v>44</v>
      </c>
      <c r="E39" s="21">
        <v>3849733</v>
      </c>
      <c r="F39" s="19" t="s">
        <v>44</v>
      </c>
      <c r="G39" s="21">
        <v>3949342</v>
      </c>
      <c r="J39" t="s">
        <v>44</v>
      </c>
      <c r="K39" s="22">
        <f t="shared" si="0"/>
        <v>1.5065979900424262</v>
      </c>
      <c r="L39" s="22">
        <f t="shared" si="1"/>
        <v>2.6333500618584056</v>
      </c>
      <c r="M39" s="22">
        <f t="shared" si="2"/>
        <v>1.1267520718159794</v>
      </c>
      <c r="N39" s="15">
        <f t="shared" si="3"/>
        <v>0.74787838511868032</v>
      </c>
    </row>
    <row r="40" spans="1:14" x14ac:dyDescent="0.25">
      <c r="A40" t="s">
        <v>45</v>
      </c>
      <c r="B40">
        <v>8.6</v>
      </c>
      <c r="C40">
        <v>10.8</v>
      </c>
      <c r="D40" s="19" t="s">
        <v>45</v>
      </c>
      <c r="E40" s="21">
        <v>3939233</v>
      </c>
      <c r="F40" s="19" t="s">
        <v>45</v>
      </c>
      <c r="G40" s="21">
        <v>4176346</v>
      </c>
      <c r="J40" t="s">
        <v>45</v>
      </c>
      <c r="K40" s="22">
        <f t="shared" si="0"/>
        <v>2.1831661138094649</v>
      </c>
      <c r="L40" s="22">
        <f t="shared" si="1"/>
        <v>2.585992635667639</v>
      </c>
      <c r="M40" s="22">
        <f t="shared" si="2"/>
        <v>0.40282652185817414</v>
      </c>
      <c r="N40" s="15">
        <f t="shared" si="3"/>
        <v>0.18451482885801637</v>
      </c>
    </row>
    <row r="41" spans="1:14" x14ac:dyDescent="0.25">
      <c r="A41" t="s">
        <v>46</v>
      </c>
      <c r="B41">
        <v>14.6</v>
      </c>
      <c r="C41">
        <v>18</v>
      </c>
      <c r="D41" s="19" t="s">
        <v>46</v>
      </c>
      <c r="E41" s="21">
        <v>12779559</v>
      </c>
      <c r="F41" s="19" t="s">
        <v>46</v>
      </c>
      <c r="G41" s="21">
        <v>12794885</v>
      </c>
      <c r="J41" t="s">
        <v>46</v>
      </c>
      <c r="K41" s="22">
        <f t="shared" si="0"/>
        <v>1.1424494382004886</v>
      </c>
      <c r="L41" s="22">
        <f t="shared" si="1"/>
        <v>1.4068121753341276</v>
      </c>
      <c r="M41" s="22">
        <f t="shared" si="2"/>
        <v>0.264362737133639</v>
      </c>
      <c r="N41" s="15">
        <f t="shared" si="3"/>
        <v>0.23139994497265964</v>
      </c>
    </row>
    <row r="42" spans="1:14" x14ac:dyDescent="0.25">
      <c r="A42" t="s">
        <v>47</v>
      </c>
      <c r="B42">
        <v>1</v>
      </c>
      <c r="C42">
        <v>1.4</v>
      </c>
      <c r="D42" s="19" t="s">
        <v>47</v>
      </c>
      <c r="E42" s="21">
        <v>1053661</v>
      </c>
      <c r="F42" s="19" t="s">
        <v>47</v>
      </c>
      <c r="G42" s="21">
        <v>1057798</v>
      </c>
      <c r="J42" t="s">
        <v>47</v>
      </c>
      <c r="K42" s="22">
        <f t="shared" si="0"/>
        <v>0.94907185517922743</v>
      </c>
      <c r="L42" s="22">
        <f t="shared" si="1"/>
        <v>1.32350410948026</v>
      </c>
      <c r="M42" s="22">
        <f t="shared" si="2"/>
        <v>0.37443225430103255</v>
      </c>
      <c r="N42" s="15">
        <f t="shared" si="3"/>
        <v>0.39452466349908027</v>
      </c>
    </row>
    <row r="43" spans="1:14" ht="30" x14ac:dyDescent="0.25">
      <c r="A43" t="s">
        <v>48</v>
      </c>
      <c r="B43">
        <v>14.6</v>
      </c>
      <c r="C43">
        <v>21</v>
      </c>
      <c r="D43" s="19" t="s">
        <v>48</v>
      </c>
      <c r="E43" s="21">
        <v>4777576</v>
      </c>
      <c r="F43" s="19" t="s">
        <v>48</v>
      </c>
      <c r="G43" s="21">
        <v>5091517</v>
      </c>
      <c r="J43" t="s">
        <v>48</v>
      </c>
      <c r="K43" s="22">
        <f t="shared" si="0"/>
        <v>3.0559430137793728</v>
      </c>
      <c r="L43" s="22">
        <f t="shared" si="1"/>
        <v>4.1245074896145884</v>
      </c>
      <c r="M43" s="22">
        <f t="shared" si="2"/>
        <v>1.0685644758352155</v>
      </c>
      <c r="N43" s="15">
        <f t="shared" si="3"/>
        <v>0.34966767083581546</v>
      </c>
    </row>
    <row r="44" spans="1:14" x14ac:dyDescent="0.25">
      <c r="A44" t="s">
        <v>49</v>
      </c>
      <c r="B44">
        <v>0.8</v>
      </c>
      <c r="C44">
        <v>0.2</v>
      </c>
      <c r="D44" s="19" t="s">
        <v>49</v>
      </c>
      <c r="E44" s="21">
        <v>843190</v>
      </c>
      <c r="F44" s="19" t="s">
        <v>49</v>
      </c>
      <c r="G44" s="21">
        <v>879336</v>
      </c>
      <c r="J44" t="s">
        <v>49</v>
      </c>
      <c r="K44" s="22">
        <f t="shared" si="0"/>
        <v>0.94877785552485205</v>
      </c>
      <c r="L44" s="22">
        <f t="shared" si="1"/>
        <v>0.22744434436893293</v>
      </c>
      <c r="M44" s="22">
        <f t="shared" si="2"/>
        <v>-0.72133351115591915</v>
      </c>
      <c r="N44" s="15">
        <f t="shared" si="3"/>
        <v>-0.76027650408944936</v>
      </c>
    </row>
    <row r="45" spans="1:14" x14ac:dyDescent="0.25">
      <c r="A45" t="s">
        <v>50</v>
      </c>
      <c r="B45">
        <v>7.2</v>
      </c>
      <c r="C45">
        <v>9</v>
      </c>
      <c r="D45" s="19" t="s">
        <v>50</v>
      </c>
      <c r="E45" s="21">
        <v>6499615</v>
      </c>
      <c r="F45" s="19" t="s">
        <v>50</v>
      </c>
      <c r="G45" s="21">
        <v>6772268</v>
      </c>
      <c r="J45" t="s">
        <v>50</v>
      </c>
      <c r="K45" s="22">
        <f t="shared" si="0"/>
        <v>1.1077579210460926</v>
      </c>
      <c r="L45" s="22">
        <f t="shared" si="1"/>
        <v>1.3289491792114547</v>
      </c>
      <c r="M45" s="22">
        <f t="shared" si="2"/>
        <v>0.22119125816536211</v>
      </c>
      <c r="N45" s="15">
        <f t="shared" si="3"/>
        <v>0.19967472492228613</v>
      </c>
    </row>
    <row r="46" spans="1:14" x14ac:dyDescent="0.25">
      <c r="A46" t="s">
        <v>51</v>
      </c>
      <c r="B46">
        <v>50.2</v>
      </c>
      <c r="C46">
        <v>67.599999999999994</v>
      </c>
      <c r="D46" s="19" t="s">
        <v>51</v>
      </c>
      <c r="E46" s="21">
        <v>26538614</v>
      </c>
      <c r="F46" s="19" t="s">
        <v>51</v>
      </c>
      <c r="G46" s="21">
        <v>28635442</v>
      </c>
      <c r="J46" t="s">
        <v>51</v>
      </c>
      <c r="K46" s="22">
        <f t="shared" si="0"/>
        <v>1.8915833358893572</v>
      </c>
      <c r="L46" s="22">
        <f t="shared" si="1"/>
        <v>2.3607108980542364</v>
      </c>
      <c r="M46" s="22">
        <f t="shared" si="2"/>
        <v>0.46912756216487916</v>
      </c>
      <c r="N46" s="15">
        <f t="shared" si="3"/>
        <v>0.24800787428395882</v>
      </c>
    </row>
    <row r="47" spans="1:14" x14ac:dyDescent="0.25">
      <c r="A47" t="s">
        <v>52</v>
      </c>
      <c r="B47">
        <v>5.6</v>
      </c>
      <c r="C47">
        <v>5.6</v>
      </c>
      <c r="D47" s="19" t="s">
        <v>52</v>
      </c>
      <c r="E47" s="21">
        <v>2903379</v>
      </c>
      <c r="F47" s="19" t="s">
        <v>52</v>
      </c>
      <c r="G47" s="21">
        <v>3151239</v>
      </c>
      <c r="J47" t="s">
        <v>52</v>
      </c>
      <c r="K47" s="22">
        <f t="shared" si="0"/>
        <v>1.9287871132222143</v>
      </c>
      <c r="L47" s="22">
        <f t="shared" si="1"/>
        <v>1.7770787934523531</v>
      </c>
      <c r="M47" s="22">
        <f t="shared" si="2"/>
        <v>-0.15170831976986121</v>
      </c>
      <c r="N47" s="15">
        <f t="shared" si="3"/>
        <v>-7.8654776740196414E-2</v>
      </c>
    </row>
    <row r="48" spans="1:14" x14ac:dyDescent="0.25">
      <c r="A48" t="s">
        <v>53</v>
      </c>
      <c r="B48">
        <v>0.8</v>
      </c>
      <c r="C48">
        <v>0.4</v>
      </c>
      <c r="D48" s="19" t="s">
        <v>53</v>
      </c>
      <c r="E48" s="21">
        <v>626604</v>
      </c>
      <c r="F48" s="19" t="s">
        <v>53</v>
      </c>
      <c r="G48" s="21">
        <v>624340</v>
      </c>
      <c r="J48" t="s">
        <v>53</v>
      </c>
      <c r="K48" s="22">
        <f t="shared" si="0"/>
        <v>1.2767234170225534</v>
      </c>
      <c r="L48" s="22">
        <f t="shared" si="1"/>
        <v>0.64067655444149019</v>
      </c>
      <c r="M48" s="22">
        <f t="shared" si="2"/>
        <v>-0.63604686258106324</v>
      </c>
      <c r="N48" s="15">
        <f t="shared" si="3"/>
        <v>-0.49818688535093064</v>
      </c>
    </row>
    <row r="49" spans="1:14" x14ac:dyDescent="0.25">
      <c r="A49" t="s">
        <v>54</v>
      </c>
      <c r="B49">
        <v>10.4</v>
      </c>
      <c r="C49">
        <v>10.8</v>
      </c>
      <c r="D49" s="19" t="s">
        <v>54</v>
      </c>
      <c r="E49" s="21">
        <v>8256630</v>
      </c>
      <c r="F49" s="19" t="s">
        <v>54</v>
      </c>
      <c r="G49" s="21">
        <v>8509358</v>
      </c>
      <c r="J49" t="s">
        <v>54</v>
      </c>
      <c r="K49" s="22">
        <f t="shared" si="0"/>
        <v>1.259593805220774</v>
      </c>
      <c r="L49" s="22">
        <f t="shared" si="1"/>
        <v>1.2691909307376654</v>
      </c>
      <c r="M49" s="22">
        <f t="shared" si="2"/>
        <v>9.5971255168914027E-3</v>
      </c>
      <c r="N49" s="15">
        <f t="shared" si="3"/>
        <v>7.6192225438972182E-3</v>
      </c>
    </row>
    <row r="50" spans="1:14" x14ac:dyDescent="0.25">
      <c r="A50" t="s">
        <v>55</v>
      </c>
      <c r="B50">
        <v>11</v>
      </c>
      <c r="C50">
        <v>13.8</v>
      </c>
      <c r="D50" s="19" t="s">
        <v>55</v>
      </c>
      <c r="E50" s="21">
        <v>6985464</v>
      </c>
      <c r="F50" s="19" t="s">
        <v>55</v>
      </c>
      <c r="G50" s="21">
        <v>7512465</v>
      </c>
      <c r="J50" t="s">
        <v>55</v>
      </c>
      <c r="K50" s="22">
        <f t="shared" si="0"/>
        <v>1.5746985454366382</v>
      </c>
      <c r="L50" s="22">
        <f t="shared" si="1"/>
        <v>1.836946994095813</v>
      </c>
      <c r="M50" s="22">
        <f t="shared" si="2"/>
        <v>0.26224844865917474</v>
      </c>
      <c r="N50" s="15">
        <f t="shared" si="3"/>
        <v>0.16653882701495576</v>
      </c>
    </row>
    <row r="51" spans="1:14" ht="30" x14ac:dyDescent="0.25">
      <c r="A51" t="s">
        <v>56</v>
      </c>
      <c r="B51">
        <v>0.8</v>
      </c>
      <c r="C51">
        <v>3</v>
      </c>
      <c r="D51" s="19" t="s">
        <v>56</v>
      </c>
      <c r="E51" s="21">
        <v>1851420</v>
      </c>
      <c r="F51" s="19" t="s">
        <v>56</v>
      </c>
      <c r="G51" s="21">
        <v>1807426</v>
      </c>
      <c r="J51" t="s">
        <v>56</v>
      </c>
      <c r="K51" s="22">
        <f t="shared" si="0"/>
        <v>0.43210076589860758</v>
      </c>
      <c r="L51" s="22">
        <f t="shared" si="1"/>
        <v>1.6598189912062788</v>
      </c>
      <c r="M51" s="22">
        <f t="shared" si="2"/>
        <v>1.2277182253076713</v>
      </c>
      <c r="N51" s="15">
        <f t="shared" si="3"/>
        <v>2.8412775958739109</v>
      </c>
    </row>
    <row r="52" spans="1:14" x14ac:dyDescent="0.25">
      <c r="A52" t="s">
        <v>57</v>
      </c>
      <c r="B52">
        <v>10.4</v>
      </c>
      <c r="C52">
        <v>9.6</v>
      </c>
      <c r="D52" s="19" t="s">
        <v>57</v>
      </c>
      <c r="E52" s="21">
        <v>5742117</v>
      </c>
      <c r="F52" s="19" t="s">
        <v>57</v>
      </c>
      <c r="G52" s="21">
        <v>5806975</v>
      </c>
      <c r="J52" t="s">
        <v>57</v>
      </c>
      <c r="K52" s="22">
        <f t="shared" si="0"/>
        <v>1.8111786994239234</v>
      </c>
      <c r="L52" s="22">
        <f t="shared" si="1"/>
        <v>1.653184317135858</v>
      </c>
      <c r="M52" s="22">
        <f t="shared" si="2"/>
        <v>-0.15799438228806539</v>
      </c>
      <c r="N52" s="15">
        <f t="shared" si="3"/>
        <v>-8.7232906580846065E-2</v>
      </c>
    </row>
    <row r="53" spans="1:14" x14ac:dyDescent="0.25">
      <c r="A53" t="s">
        <v>58</v>
      </c>
      <c r="B53">
        <v>1.2</v>
      </c>
      <c r="C53">
        <v>0.4</v>
      </c>
      <c r="D53" s="19" t="s">
        <v>58</v>
      </c>
      <c r="E53" s="21">
        <v>579679</v>
      </c>
      <c r="F53" s="19" t="s">
        <v>58</v>
      </c>
      <c r="G53" s="21">
        <v>581348</v>
      </c>
      <c r="J53" t="s">
        <v>58</v>
      </c>
      <c r="K53" s="22">
        <f t="shared" si="0"/>
        <v>2.0701112167251186</v>
      </c>
      <c r="L53" s="22">
        <f t="shared" si="1"/>
        <v>0.68805603528351356</v>
      </c>
      <c r="M53" s="22">
        <f t="shared" si="2"/>
        <v>-1.3820551814416051</v>
      </c>
      <c r="N53" s="15">
        <f t="shared" si="3"/>
        <v>-0.6676236379357402</v>
      </c>
    </row>
    <row r="55" spans="1:14" x14ac:dyDescent="0.25">
      <c r="B55">
        <f>SUM(B3:B53)</f>
        <v>744.59999999999991</v>
      </c>
      <c r="C55">
        <f>SUM(C3:C53)</f>
        <v>865.39999999999952</v>
      </c>
      <c r="E55">
        <f>SUM(E3:E53)</f>
        <v>316515021</v>
      </c>
      <c r="G55">
        <f>SUM(G3:G53)</f>
        <v>326569308</v>
      </c>
    </row>
    <row r="57" spans="1:14" x14ac:dyDescent="0.25">
      <c r="E57" s="18">
        <f>(B55/E55)*1000000</f>
        <v>2.3524949863279945</v>
      </c>
      <c r="G57" s="18">
        <f>(C55/G55)*1000000</f>
        <v>2.6499734629072966</v>
      </c>
    </row>
    <row r="58" spans="1:14" x14ac:dyDescent="0.25">
      <c r="G58" s="18">
        <f>G57-E57</f>
        <v>0.29747847657930215</v>
      </c>
    </row>
    <row r="59" spans="1:14" x14ac:dyDescent="0.25">
      <c r="G59" s="24">
        <f>(G57-E57)/E57</f>
        <v>0.12645233180438603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9"/>
  <sheetViews>
    <sheetView tabSelected="1" topLeftCell="A28" workbookViewId="0">
      <selection activeCell="H43" sqref="H43"/>
    </sheetView>
  </sheetViews>
  <sheetFormatPr defaultRowHeight="15" x14ac:dyDescent="0.25"/>
  <cols>
    <col min="5" max="5" width="11.5703125" bestFit="1" customWidth="1"/>
  </cols>
  <sheetData>
    <row r="1" spans="1:14" x14ac:dyDescent="0.25">
      <c r="B1" t="s">
        <v>69</v>
      </c>
      <c r="C1" t="s">
        <v>69</v>
      </c>
      <c r="E1" t="s">
        <v>76</v>
      </c>
      <c r="F1" t="s">
        <v>76</v>
      </c>
      <c r="K1" t="s">
        <v>77</v>
      </c>
      <c r="L1" t="s">
        <v>77</v>
      </c>
    </row>
    <row r="2" spans="1:14" x14ac:dyDescent="0.25">
      <c r="A2" t="s">
        <v>5</v>
      </c>
      <c r="B2" t="s">
        <v>65</v>
      </c>
      <c r="C2" t="s">
        <v>66</v>
      </c>
      <c r="D2" t="s">
        <v>5</v>
      </c>
      <c r="E2" t="s">
        <v>65</v>
      </c>
      <c r="F2" t="s">
        <v>66</v>
      </c>
      <c r="J2" t="s">
        <v>5</v>
      </c>
      <c r="K2" t="s">
        <v>65</v>
      </c>
      <c r="L2" t="s">
        <v>66</v>
      </c>
      <c r="M2" t="s">
        <v>78</v>
      </c>
      <c r="N2" t="s">
        <v>68</v>
      </c>
    </row>
    <row r="3" spans="1:14" x14ac:dyDescent="0.25">
      <c r="A3" t="s">
        <v>8</v>
      </c>
      <c r="B3">
        <v>7.6</v>
      </c>
      <c r="C3">
        <v>7</v>
      </c>
      <c r="D3" t="s">
        <v>8</v>
      </c>
      <c r="E3">
        <v>856.6</v>
      </c>
      <c r="F3">
        <v>969.6</v>
      </c>
      <c r="J3" t="s">
        <v>8</v>
      </c>
      <c r="K3" s="25">
        <f>B3/E3</f>
        <v>8.8722857809946289E-3</v>
      </c>
      <c r="L3" s="25">
        <f>C3/F3</f>
        <v>7.2194719471947192E-3</v>
      </c>
      <c r="M3" s="26">
        <f>L3-K3</f>
        <v>-1.6528138337999097E-3</v>
      </c>
      <c r="N3" s="15">
        <f>(L3-K3)/K3</f>
        <v>-0.18628951710960565</v>
      </c>
    </row>
    <row r="4" spans="1:14" x14ac:dyDescent="0.25">
      <c r="A4" t="s">
        <v>9</v>
      </c>
      <c r="B4">
        <v>1.4</v>
      </c>
      <c r="C4">
        <v>1.2</v>
      </c>
      <c r="D4" t="s">
        <v>9</v>
      </c>
      <c r="E4">
        <v>64</v>
      </c>
      <c r="F4">
        <v>74.8</v>
      </c>
      <c r="J4" t="s">
        <v>9</v>
      </c>
      <c r="K4" s="25">
        <f t="shared" ref="K4:L53" si="0">B4/E4</f>
        <v>2.1874999999999999E-2</v>
      </c>
      <c r="L4" s="25">
        <f t="shared" si="0"/>
        <v>1.6042780748663103E-2</v>
      </c>
      <c r="M4" s="26">
        <f t="shared" ref="M4:M51" si="1">L4-K4</f>
        <v>-5.8322192513368953E-3</v>
      </c>
      <c r="N4" s="15">
        <f t="shared" ref="N4:N51" si="2">(L4-K4)/K4</f>
        <v>-0.26661573720397236</v>
      </c>
    </row>
    <row r="5" spans="1:14" x14ac:dyDescent="0.25">
      <c r="A5" t="s">
        <v>10</v>
      </c>
      <c r="B5">
        <v>25.8</v>
      </c>
      <c r="C5">
        <v>30</v>
      </c>
      <c r="D5" t="s">
        <v>10</v>
      </c>
      <c r="E5">
        <v>833.2</v>
      </c>
      <c r="F5">
        <v>998.8</v>
      </c>
      <c r="J5" t="s">
        <v>10</v>
      </c>
      <c r="K5" s="25">
        <f t="shared" si="0"/>
        <v>3.0964954392702831E-2</v>
      </c>
      <c r="L5" s="25">
        <f t="shared" si="0"/>
        <v>3.0036043251902286E-2</v>
      </c>
      <c r="M5" s="26">
        <f t="shared" si="1"/>
        <v>-9.2891114080054585E-4</v>
      </c>
      <c r="N5" s="15">
        <f t="shared" si="2"/>
        <v>-2.9998789244768016E-2</v>
      </c>
    </row>
    <row r="6" spans="1:14" x14ac:dyDescent="0.25">
      <c r="A6" t="s">
        <v>11</v>
      </c>
      <c r="B6">
        <v>5.2</v>
      </c>
      <c r="C6">
        <v>4</v>
      </c>
      <c r="D6" t="s">
        <v>11</v>
      </c>
      <c r="E6">
        <v>525.79999999999995</v>
      </c>
      <c r="F6">
        <v>551</v>
      </c>
      <c r="J6" t="s">
        <v>11</v>
      </c>
      <c r="K6" s="25">
        <f t="shared" si="0"/>
        <v>9.8896918980600993E-3</v>
      </c>
      <c r="L6" s="25">
        <f t="shared" si="0"/>
        <v>7.2595281306715061E-3</v>
      </c>
      <c r="M6" s="26">
        <f t="shared" si="1"/>
        <v>-2.6301637673885932E-3</v>
      </c>
      <c r="N6" s="15">
        <f t="shared" si="2"/>
        <v>-0.26595002094094661</v>
      </c>
    </row>
    <row r="7" spans="1:14" x14ac:dyDescent="0.25">
      <c r="A7" t="s">
        <v>12</v>
      </c>
      <c r="B7">
        <v>131.4</v>
      </c>
      <c r="C7">
        <v>147.4</v>
      </c>
      <c r="D7" t="s">
        <v>12</v>
      </c>
      <c r="E7">
        <v>3075.6</v>
      </c>
      <c r="F7">
        <v>3817</v>
      </c>
      <c r="J7" t="s">
        <v>12</v>
      </c>
      <c r="K7" s="25">
        <f t="shared" si="0"/>
        <v>4.2723371049551311E-2</v>
      </c>
      <c r="L7" s="25">
        <f t="shared" si="0"/>
        <v>3.8616714697406344E-2</v>
      </c>
      <c r="M7" s="26">
        <f t="shared" si="1"/>
        <v>-4.1066563521449662E-3</v>
      </c>
      <c r="N7" s="15">
        <f t="shared" si="2"/>
        <v>-9.6122011237877142E-2</v>
      </c>
    </row>
    <row r="8" spans="1:14" x14ac:dyDescent="0.25">
      <c r="A8" t="s">
        <v>13</v>
      </c>
      <c r="B8">
        <v>11.2</v>
      </c>
      <c r="C8">
        <v>17.8</v>
      </c>
      <c r="D8" t="s">
        <v>13</v>
      </c>
      <c r="E8">
        <v>487.6</v>
      </c>
      <c r="F8">
        <v>621.4</v>
      </c>
      <c r="J8" t="s">
        <v>13</v>
      </c>
      <c r="K8" s="25">
        <f t="shared" si="0"/>
        <v>2.2969647251845773E-2</v>
      </c>
      <c r="L8" s="25">
        <f t="shared" si="0"/>
        <v>2.8644995172191826E-2</v>
      </c>
      <c r="M8" s="26">
        <f t="shared" si="1"/>
        <v>5.6753479203460536E-3</v>
      </c>
      <c r="N8" s="15">
        <f t="shared" si="2"/>
        <v>0.24708032553220857</v>
      </c>
    </row>
    <row r="9" spans="1:14" x14ac:dyDescent="0.25">
      <c r="A9" t="s">
        <v>14</v>
      </c>
      <c r="B9">
        <v>4.4000000000000004</v>
      </c>
      <c r="C9">
        <v>3.6</v>
      </c>
      <c r="D9" t="s">
        <v>14</v>
      </c>
      <c r="E9">
        <v>257.8</v>
      </c>
      <c r="F9">
        <v>284.39999999999998</v>
      </c>
      <c r="J9" t="s">
        <v>14</v>
      </c>
      <c r="K9" s="25">
        <f t="shared" si="0"/>
        <v>1.7067494181536073E-2</v>
      </c>
      <c r="L9" s="25">
        <f t="shared" si="0"/>
        <v>1.2658227848101267E-2</v>
      </c>
      <c r="M9" s="26">
        <f t="shared" si="1"/>
        <v>-4.409266333434806E-3</v>
      </c>
      <c r="N9" s="15">
        <f t="shared" si="2"/>
        <v>-0.25834292289988481</v>
      </c>
    </row>
    <row r="10" spans="1:14" x14ac:dyDescent="0.25">
      <c r="A10" t="s">
        <v>15</v>
      </c>
      <c r="B10">
        <v>2.2000000000000002</v>
      </c>
      <c r="C10">
        <v>4.5999999999999996</v>
      </c>
      <c r="D10" t="s">
        <v>15</v>
      </c>
      <c r="E10">
        <v>113.4</v>
      </c>
      <c r="F10">
        <v>119.4</v>
      </c>
      <c r="J10" t="s">
        <v>15</v>
      </c>
      <c r="K10" s="25">
        <f t="shared" si="0"/>
        <v>1.9400352733686066E-2</v>
      </c>
      <c r="L10" s="25">
        <f t="shared" si="0"/>
        <v>3.8525963149078725E-2</v>
      </c>
      <c r="M10" s="26">
        <f t="shared" si="1"/>
        <v>1.9125610415392659E-2</v>
      </c>
      <c r="N10" s="15">
        <f t="shared" si="2"/>
        <v>0.98583828232069437</v>
      </c>
    </row>
    <row r="11" spans="1:14" x14ac:dyDescent="0.25">
      <c r="A11" t="s">
        <v>16</v>
      </c>
      <c r="B11">
        <v>0.8</v>
      </c>
      <c r="C11">
        <v>1.6</v>
      </c>
      <c r="D11" t="s">
        <v>16</v>
      </c>
      <c r="E11">
        <v>21.6</v>
      </c>
      <c r="F11">
        <v>29.6</v>
      </c>
      <c r="J11" t="s">
        <v>16</v>
      </c>
      <c r="K11" s="25">
        <f t="shared" si="0"/>
        <v>3.7037037037037035E-2</v>
      </c>
      <c r="L11" s="25">
        <f t="shared" si="0"/>
        <v>5.4054054054054057E-2</v>
      </c>
      <c r="M11" s="26">
        <f t="shared" si="1"/>
        <v>1.7017017017017022E-2</v>
      </c>
      <c r="N11" s="15">
        <f t="shared" si="2"/>
        <v>0.4594594594594596</v>
      </c>
    </row>
    <row r="12" spans="1:14" x14ac:dyDescent="0.25">
      <c r="A12" t="s">
        <v>17</v>
      </c>
      <c r="B12">
        <v>134.4</v>
      </c>
      <c r="C12">
        <v>151.19999999999999</v>
      </c>
      <c r="D12" t="s">
        <v>17</v>
      </c>
      <c r="E12">
        <v>2533.1999999999998</v>
      </c>
      <c r="F12">
        <v>3188.6</v>
      </c>
      <c r="J12" t="s">
        <v>17</v>
      </c>
      <c r="K12" s="25">
        <f t="shared" si="0"/>
        <v>5.3055423969682623E-2</v>
      </c>
      <c r="L12" s="25">
        <f t="shared" si="0"/>
        <v>4.7418929937903781E-2</v>
      </c>
      <c r="M12" s="26">
        <f t="shared" si="1"/>
        <v>-5.6364940317788423E-3</v>
      </c>
      <c r="N12" s="15">
        <f t="shared" si="2"/>
        <v>-0.10623784733111727</v>
      </c>
    </row>
    <row r="13" spans="1:14" x14ac:dyDescent="0.25">
      <c r="A13" t="s">
        <v>18</v>
      </c>
      <c r="B13">
        <v>20.2</v>
      </c>
      <c r="C13">
        <v>25.4</v>
      </c>
      <c r="D13" t="s">
        <v>18</v>
      </c>
      <c r="E13">
        <v>1238.8</v>
      </c>
      <c r="F13">
        <v>1551.4</v>
      </c>
      <c r="J13" t="s">
        <v>18</v>
      </c>
      <c r="K13" s="25">
        <f t="shared" si="0"/>
        <v>1.6306102680012917E-2</v>
      </c>
      <c r="L13" s="25">
        <f t="shared" si="0"/>
        <v>1.6372308882299857E-2</v>
      </c>
      <c r="M13" s="26">
        <f t="shared" si="1"/>
        <v>6.620620228693988E-5</v>
      </c>
      <c r="N13" s="15">
        <f t="shared" si="2"/>
        <v>4.0602100689634216E-3</v>
      </c>
    </row>
    <row r="14" spans="1:14" x14ac:dyDescent="0.25">
      <c r="A14" t="s">
        <v>19</v>
      </c>
      <c r="B14">
        <v>2.4</v>
      </c>
      <c r="C14">
        <v>3.2</v>
      </c>
      <c r="D14" t="s">
        <v>19</v>
      </c>
      <c r="E14">
        <v>103</v>
      </c>
      <c r="F14">
        <v>107.4</v>
      </c>
      <c r="J14" t="s">
        <v>19</v>
      </c>
      <c r="K14" s="25">
        <f t="shared" si="0"/>
        <v>2.3300970873786409E-2</v>
      </c>
      <c r="L14" s="25">
        <f t="shared" si="0"/>
        <v>2.9795158286778398E-2</v>
      </c>
      <c r="M14" s="26">
        <f t="shared" si="1"/>
        <v>6.4941874129919898E-3</v>
      </c>
      <c r="N14" s="15">
        <f t="shared" si="2"/>
        <v>0.27870887647423953</v>
      </c>
    </row>
    <row r="15" spans="1:14" x14ac:dyDescent="0.25">
      <c r="A15" t="s">
        <v>20</v>
      </c>
      <c r="B15">
        <v>1.4</v>
      </c>
      <c r="C15">
        <v>3.4</v>
      </c>
      <c r="D15" t="s">
        <v>20</v>
      </c>
      <c r="E15">
        <v>193.4</v>
      </c>
      <c r="F15">
        <v>234</v>
      </c>
      <c r="J15" t="s">
        <v>20</v>
      </c>
      <c r="K15" s="25">
        <f t="shared" si="0"/>
        <v>7.2388831437435359E-3</v>
      </c>
      <c r="L15" s="25">
        <f t="shared" si="0"/>
        <v>1.452991452991453E-2</v>
      </c>
      <c r="M15" s="26">
        <f t="shared" si="1"/>
        <v>7.2910313861709944E-3</v>
      </c>
      <c r="N15" s="15">
        <f t="shared" si="2"/>
        <v>1.0072039072039074</v>
      </c>
    </row>
    <row r="16" spans="1:14" x14ac:dyDescent="0.25">
      <c r="A16" t="s">
        <v>21</v>
      </c>
      <c r="B16">
        <v>27.8</v>
      </c>
      <c r="C16">
        <v>22.4</v>
      </c>
      <c r="D16" t="s">
        <v>21</v>
      </c>
      <c r="E16">
        <v>957.4</v>
      </c>
      <c r="F16">
        <v>1081.2</v>
      </c>
      <c r="J16" t="s">
        <v>21</v>
      </c>
      <c r="K16" s="25">
        <f t="shared" si="0"/>
        <v>2.9036975141006897E-2</v>
      </c>
      <c r="L16" s="25">
        <f t="shared" si="0"/>
        <v>2.0717721050684423E-2</v>
      </c>
      <c r="M16" s="26">
        <f t="shared" si="1"/>
        <v>-8.3192540903224733E-3</v>
      </c>
      <c r="N16" s="15">
        <f t="shared" si="2"/>
        <v>-0.28650553475088975</v>
      </c>
    </row>
    <row r="17" spans="1:14" x14ac:dyDescent="0.25">
      <c r="A17" t="s">
        <v>22</v>
      </c>
      <c r="B17">
        <v>12.8</v>
      </c>
      <c r="C17">
        <v>18</v>
      </c>
      <c r="D17" t="s">
        <v>22</v>
      </c>
      <c r="E17">
        <v>775.6</v>
      </c>
      <c r="F17">
        <v>862.4</v>
      </c>
      <c r="J17" t="s">
        <v>22</v>
      </c>
      <c r="K17" s="25">
        <f t="shared" si="0"/>
        <v>1.6503352243424446E-2</v>
      </c>
      <c r="L17" s="25">
        <f t="shared" si="0"/>
        <v>2.0871985157699443E-2</v>
      </c>
      <c r="M17" s="26">
        <f t="shared" si="1"/>
        <v>4.3686329142749968E-3</v>
      </c>
      <c r="N17" s="15">
        <f t="shared" si="2"/>
        <v>0.2647118506493506</v>
      </c>
    </row>
    <row r="18" spans="1:14" x14ac:dyDescent="0.25">
      <c r="A18" t="s">
        <v>23</v>
      </c>
      <c r="B18">
        <v>4</v>
      </c>
      <c r="C18">
        <v>7.8</v>
      </c>
      <c r="D18" t="s">
        <v>23</v>
      </c>
      <c r="E18">
        <v>336.8</v>
      </c>
      <c r="F18">
        <v>344.8</v>
      </c>
      <c r="J18" t="s">
        <v>23</v>
      </c>
      <c r="K18" s="25">
        <f t="shared" si="0"/>
        <v>1.1876484560570071E-2</v>
      </c>
      <c r="L18" s="25">
        <f t="shared" si="0"/>
        <v>2.2621809744779581E-2</v>
      </c>
      <c r="M18" s="26">
        <f t="shared" si="1"/>
        <v>1.0745325184209511E-2</v>
      </c>
      <c r="N18" s="15">
        <f t="shared" si="2"/>
        <v>0.90475638051044083</v>
      </c>
    </row>
    <row r="19" spans="1:14" x14ac:dyDescent="0.25">
      <c r="A19" t="s">
        <v>24</v>
      </c>
      <c r="B19">
        <v>5</v>
      </c>
      <c r="C19">
        <v>5.4</v>
      </c>
      <c r="D19" t="s">
        <v>24</v>
      </c>
      <c r="E19">
        <v>376.2</v>
      </c>
      <c r="F19">
        <v>426.2</v>
      </c>
      <c r="J19" t="s">
        <v>24</v>
      </c>
      <c r="K19" s="25">
        <f t="shared" si="0"/>
        <v>1.3290802764486975E-2</v>
      </c>
      <c r="L19" s="25">
        <f t="shared" si="0"/>
        <v>1.2670107930549039E-2</v>
      </c>
      <c r="M19" s="26">
        <f t="shared" si="1"/>
        <v>-6.2069483393793583E-4</v>
      </c>
      <c r="N19" s="15">
        <f t="shared" si="2"/>
        <v>-4.6701079305490292E-2</v>
      </c>
    </row>
    <row r="20" spans="1:14" x14ac:dyDescent="0.25">
      <c r="A20" t="s">
        <v>25</v>
      </c>
      <c r="B20">
        <v>4.4000000000000004</v>
      </c>
      <c r="C20">
        <v>7.2</v>
      </c>
      <c r="D20" t="s">
        <v>25</v>
      </c>
      <c r="E20">
        <v>707.4</v>
      </c>
      <c r="F20">
        <v>770.4</v>
      </c>
      <c r="J20" t="s">
        <v>25</v>
      </c>
      <c r="K20" s="25">
        <f t="shared" si="0"/>
        <v>6.2199604184337018E-3</v>
      </c>
      <c r="L20" s="25">
        <f t="shared" si="0"/>
        <v>9.3457943925233655E-3</v>
      </c>
      <c r="M20" s="26">
        <f t="shared" si="1"/>
        <v>3.1258339740896637E-3</v>
      </c>
      <c r="N20" s="15">
        <f t="shared" si="2"/>
        <v>0.50254885301614272</v>
      </c>
    </row>
    <row r="21" spans="1:14" x14ac:dyDescent="0.25">
      <c r="A21" t="s">
        <v>26</v>
      </c>
      <c r="B21">
        <v>20.6</v>
      </c>
      <c r="C21">
        <v>26</v>
      </c>
      <c r="D21" t="s">
        <v>26</v>
      </c>
      <c r="E21">
        <v>719.6</v>
      </c>
      <c r="F21">
        <v>770.6</v>
      </c>
      <c r="J21" t="s">
        <v>26</v>
      </c>
      <c r="K21" s="25">
        <f t="shared" si="0"/>
        <v>2.8627015008337968E-2</v>
      </c>
      <c r="L21" s="25">
        <f t="shared" si="0"/>
        <v>3.3739942901635088E-2</v>
      </c>
      <c r="M21" s="26">
        <f t="shared" si="1"/>
        <v>5.1129278932971201E-3</v>
      </c>
      <c r="N21" s="15">
        <f t="shared" si="2"/>
        <v>0.17860499572896152</v>
      </c>
    </row>
    <row r="22" spans="1:14" x14ac:dyDescent="0.25">
      <c r="A22" t="s">
        <v>27</v>
      </c>
      <c r="B22">
        <v>1.4</v>
      </c>
      <c r="C22">
        <v>2.4</v>
      </c>
      <c r="D22" t="s">
        <v>27</v>
      </c>
      <c r="E22">
        <v>146.19999999999999</v>
      </c>
      <c r="F22">
        <v>158</v>
      </c>
      <c r="J22" t="s">
        <v>27</v>
      </c>
      <c r="K22" s="25">
        <f t="shared" si="0"/>
        <v>9.575923392612859E-3</v>
      </c>
      <c r="L22" s="25">
        <f t="shared" si="0"/>
        <v>1.5189873417721518E-2</v>
      </c>
      <c r="M22" s="26">
        <f t="shared" si="1"/>
        <v>5.6139500251086594E-3</v>
      </c>
      <c r="N22" s="15">
        <f t="shared" si="2"/>
        <v>0.58625678119349001</v>
      </c>
    </row>
    <row r="23" spans="1:14" x14ac:dyDescent="0.25">
      <c r="A23" t="s">
        <v>28</v>
      </c>
      <c r="B23">
        <v>6.4</v>
      </c>
      <c r="C23">
        <v>11.6</v>
      </c>
      <c r="D23" t="s">
        <v>28</v>
      </c>
      <c r="E23">
        <v>484.6</v>
      </c>
      <c r="F23">
        <v>538.79999999999995</v>
      </c>
      <c r="J23" t="s">
        <v>28</v>
      </c>
      <c r="K23" s="25">
        <f t="shared" si="0"/>
        <v>1.3206768468840282E-2</v>
      </c>
      <c r="L23" s="25">
        <f t="shared" si="0"/>
        <v>2.1529324424647365E-2</v>
      </c>
      <c r="M23" s="26">
        <f t="shared" si="1"/>
        <v>8.3225559558070834E-3</v>
      </c>
      <c r="N23" s="15">
        <f t="shared" si="2"/>
        <v>0.6301735337787675</v>
      </c>
    </row>
    <row r="24" spans="1:14" x14ac:dyDescent="0.25">
      <c r="A24" t="s">
        <v>29</v>
      </c>
      <c r="B24">
        <v>9.4</v>
      </c>
      <c r="C24">
        <v>8.1999999999999993</v>
      </c>
      <c r="D24" t="s">
        <v>29</v>
      </c>
      <c r="E24">
        <v>361.2</v>
      </c>
      <c r="F24">
        <v>353.6</v>
      </c>
      <c r="J24" t="s">
        <v>29</v>
      </c>
      <c r="K24" s="25">
        <f t="shared" si="0"/>
        <v>2.6024363233665561E-2</v>
      </c>
      <c r="L24" s="25">
        <f t="shared" si="0"/>
        <v>2.3190045248868776E-2</v>
      </c>
      <c r="M24" s="26">
        <f t="shared" si="1"/>
        <v>-2.8343179847967852E-3</v>
      </c>
      <c r="N24" s="15">
        <f t="shared" si="2"/>
        <v>-0.10891017618176582</v>
      </c>
    </row>
    <row r="25" spans="1:14" x14ac:dyDescent="0.25">
      <c r="A25" t="s">
        <v>30</v>
      </c>
      <c r="B25">
        <v>25</v>
      </c>
      <c r="C25">
        <v>27.8</v>
      </c>
      <c r="D25" t="s">
        <v>30</v>
      </c>
      <c r="E25">
        <v>928.8</v>
      </c>
      <c r="F25">
        <v>1028.5999999999999</v>
      </c>
      <c r="J25" t="s">
        <v>30</v>
      </c>
      <c r="K25" s="25">
        <f t="shared" si="0"/>
        <v>2.6916451335055987E-2</v>
      </c>
      <c r="L25" s="25">
        <f t="shared" si="0"/>
        <v>2.7027027027027029E-2</v>
      </c>
      <c r="M25" s="26">
        <f t="shared" si="1"/>
        <v>1.1057569197104114E-4</v>
      </c>
      <c r="N25" s="15">
        <f t="shared" si="2"/>
        <v>4.1081081081081206E-3</v>
      </c>
    </row>
    <row r="26" spans="1:14" x14ac:dyDescent="0.25">
      <c r="A26" t="s">
        <v>31</v>
      </c>
      <c r="B26">
        <v>6.6</v>
      </c>
      <c r="C26">
        <v>8.1999999999999993</v>
      </c>
      <c r="D26" t="s">
        <v>31</v>
      </c>
      <c r="E26">
        <v>384.4</v>
      </c>
      <c r="F26">
        <v>377.8</v>
      </c>
      <c r="J26" t="s">
        <v>31</v>
      </c>
      <c r="K26" s="25">
        <f t="shared" si="0"/>
        <v>1.7169614984391259E-2</v>
      </c>
      <c r="L26" s="25">
        <f t="shared" si="0"/>
        <v>2.170460561143462E-2</v>
      </c>
      <c r="M26" s="26">
        <f t="shared" si="1"/>
        <v>4.5349906270433608E-3</v>
      </c>
      <c r="N26" s="15">
        <f t="shared" si="2"/>
        <v>0.26412884803567693</v>
      </c>
    </row>
    <row r="27" spans="1:14" x14ac:dyDescent="0.25">
      <c r="A27" t="s">
        <v>32</v>
      </c>
      <c r="B27">
        <v>5.6</v>
      </c>
      <c r="C27">
        <v>6.8</v>
      </c>
      <c r="D27" t="s">
        <v>32</v>
      </c>
      <c r="E27">
        <v>621.79999999999995</v>
      </c>
      <c r="F27">
        <v>685.8</v>
      </c>
      <c r="J27" t="s">
        <v>32</v>
      </c>
      <c r="K27" s="25">
        <f t="shared" si="0"/>
        <v>9.0061112898037962E-3</v>
      </c>
      <c r="L27" s="25">
        <f t="shared" si="0"/>
        <v>9.9154272382618851E-3</v>
      </c>
      <c r="M27" s="26">
        <f t="shared" si="1"/>
        <v>9.0931594845808893E-4</v>
      </c>
      <c r="N27" s="15">
        <f t="shared" si="2"/>
        <v>0.10096654584843565</v>
      </c>
    </row>
    <row r="28" spans="1:14" x14ac:dyDescent="0.25">
      <c r="A28" t="s">
        <v>33</v>
      </c>
      <c r="B28">
        <v>5</v>
      </c>
      <c r="C28">
        <v>8.4</v>
      </c>
      <c r="D28" t="s">
        <v>33</v>
      </c>
      <c r="E28">
        <v>801</v>
      </c>
      <c r="F28">
        <v>933.6</v>
      </c>
      <c r="J28" t="s">
        <v>33</v>
      </c>
      <c r="K28" s="25">
        <f t="shared" si="0"/>
        <v>6.2421972534332081E-3</v>
      </c>
      <c r="L28" s="25">
        <f t="shared" si="0"/>
        <v>8.9974293059125968E-3</v>
      </c>
      <c r="M28" s="26">
        <f t="shared" si="1"/>
        <v>2.7552320524793887E-3</v>
      </c>
      <c r="N28" s="15">
        <f t="shared" si="2"/>
        <v>0.44138817480719811</v>
      </c>
    </row>
    <row r="29" spans="1:14" x14ac:dyDescent="0.25">
      <c r="A29" t="s">
        <v>34</v>
      </c>
      <c r="B29">
        <v>1.2</v>
      </c>
      <c r="C29">
        <v>1.8</v>
      </c>
      <c r="D29" t="s">
        <v>34</v>
      </c>
      <c r="E29">
        <v>211.8</v>
      </c>
      <c r="F29">
        <v>190.8</v>
      </c>
      <c r="J29" t="s">
        <v>34</v>
      </c>
      <c r="K29" s="25">
        <f t="shared" si="0"/>
        <v>5.6657223796033988E-3</v>
      </c>
      <c r="L29" s="25">
        <f t="shared" si="0"/>
        <v>9.433962264150943E-3</v>
      </c>
      <c r="M29" s="26">
        <f t="shared" si="1"/>
        <v>3.7682398845475442E-3</v>
      </c>
      <c r="N29" s="15">
        <f t="shared" si="2"/>
        <v>0.66509433962264164</v>
      </c>
    </row>
    <row r="30" spans="1:14" x14ac:dyDescent="0.25">
      <c r="A30" t="s">
        <v>35</v>
      </c>
      <c r="B30">
        <v>1.6</v>
      </c>
      <c r="C30">
        <v>1.2</v>
      </c>
      <c r="D30" t="s">
        <v>35</v>
      </c>
      <c r="E30">
        <v>215</v>
      </c>
      <c r="F30">
        <v>231.4</v>
      </c>
      <c r="J30" t="s">
        <v>35</v>
      </c>
      <c r="K30" s="25">
        <f t="shared" si="0"/>
        <v>7.4418604651162795E-3</v>
      </c>
      <c r="L30" s="25">
        <f t="shared" si="0"/>
        <v>5.1858254105445114E-3</v>
      </c>
      <c r="M30" s="26">
        <f t="shared" si="1"/>
        <v>-2.2560350545717681E-3</v>
      </c>
      <c r="N30" s="15">
        <f t="shared" si="2"/>
        <v>-0.30315471045808134</v>
      </c>
    </row>
    <row r="31" spans="1:14" x14ac:dyDescent="0.25">
      <c r="A31" t="s">
        <v>36</v>
      </c>
      <c r="B31">
        <v>6.4</v>
      </c>
      <c r="C31">
        <v>8.4</v>
      </c>
      <c r="D31" t="s">
        <v>36</v>
      </c>
      <c r="E31">
        <v>278</v>
      </c>
      <c r="F31">
        <v>318</v>
      </c>
      <c r="J31" t="s">
        <v>36</v>
      </c>
      <c r="K31" s="25">
        <f t="shared" si="0"/>
        <v>2.302158273381295E-2</v>
      </c>
      <c r="L31" s="25">
        <f t="shared" si="0"/>
        <v>2.6415094339622643E-2</v>
      </c>
      <c r="M31" s="26">
        <f t="shared" si="1"/>
        <v>3.3935116058096924E-3</v>
      </c>
      <c r="N31" s="15">
        <f t="shared" si="2"/>
        <v>0.1474056603773585</v>
      </c>
    </row>
    <row r="32" spans="1:14" x14ac:dyDescent="0.25">
      <c r="A32" t="s">
        <v>37</v>
      </c>
      <c r="B32">
        <v>2.8</v>
      </c>
      <c r="C32">
        <v>1.6</v>
      </c>
      <c r="D32" t="s">
        <v>37</v>
      </c>
      <c r="E32">
        <v>108.4</v>
      </c>
      <c r="F32">
        <v>118</v>
      </c>
      <c r="J32" t="s">
        <v>37</v>
      </c>
      <c r="K32" s="25">
        <f t="shared" si="0"/>
        <v>2.5830258302583023E-2</v>
      </c>
      <c r="L32" s="25">
        <f t="shared" si="0"/>
        <v>1.3559322033898306E-2</v>
      </c>
      <c r="M32" s="26">
        <f t="shared" si="1"/>
        <v>-1.2270936268684716E-2</v>
      </c>
      <c r="N32" s="15">
        <f t="shared" si="2"/>
        <v>-0.47506053268765119</v>
      </c>
    </row>
    <row r="33" spans="1:14" x14ac:dyDescent="0.25">
      <c r="A33" t="s">
        <v>38</v>
      </c>
      <c r="B33">
        <v>14.8</v>
      </c>
      <c r="C33">
        <v>16.8</v>
      </c>
      <c r="D33" t="s">
        <v>38</v>
      </c>
      <c r="E33">
        <v>575</v>
      </c>
      <c r="F33">
        <v>586.20000000000005</v>
      </c>
      <c r="J33" t="s">
        <v>38</v>
      </c>
      <c r="K33" s="25">
        <f t="shared" si="0"/>
        <v>2.5739130434782612E-2</v>
      </c>
      <c r="L33" s="25">
        <f t="shared" si="0"/>
        <v>2.8659160696008188E-2</v>
      </c>
      <c r="M33" s="26">
        <f t="shared" si="1"/>
        <v>2.9200302612255764E-3</v>
      </c>
      <c r="N33" s="15">
        <f t="shared" si="2"/>
        <v>0.11344712163545312</v>
      </c>
    </row>
    <row r="34" spans="1:14" x14ac:dyDescent="0.25">
      <c r="A34" t="s">
        <v>39</v>
      </c>
      <c r="B34">
        <v>5.4</v>
      </c>
      <c r="C34">
        <v>6.8</v>
      </c>
      <c r="D34" t="s">
        <v>39</v>
      </c>
      <c r="E34">
        <v>342.2</v>
      </c>
      <c r="F34">
        <v>400</v>
      </c>
      <c r="J34" t="s">
        <v>39</v>
      </c>
      <c r="K34" s="25">
        <f t="shared" si="0"/>
        <v>1.5780245470485097E-2</v>
      </c>
      <c r="L34" s="25">
        <f t="shared" si="0"/>
        <v>1.7000000000000001E-2</v>
      </c>
      <c r="M34" s="26">
        <f t="shared" si="1"/>
        <v>1.2197545295149041E-3</v>
      </c>
      <c r="N34" s="15">
        <f t="shared" si="2"/>
        <v>7.7296296296296335E-2</v>
      </c>
    </row>
    <row r="35" spans="1:14" x14ac:dyDescent="0.25">
      <c r="A35" t="s">
        <v>40</v>
      </c>
      <c r="B35">
        <v>44.8</v>
      </c>
      <c r="C35">
        <v>42</v>
      </c>
      <c r="D35" t="s">
        <v>40</v>
      </c>
      <c r="E35">
        <v>1146</v>
      </c>
      <c r="F35">
        <v>998.2</v>
      </c>
      <c r="J35" t="s">
        <v>40</v>
      </c>
      <c r="K35" s="25">
        <f t="shared" si="0"/>
        <v>3.9092495636998251E-2</v>
      </c>
      <c r="L35" s="25">
        <f t="shared" si="0"/>
        <v>4.2075736325385693E-2</v>
      </c>
      <c r="M35" s="26">
        <f t="shared" si="1"/>
        <v>2.9832406883874424E-3</v>
      </c>
      <c r="N35" s="15">
        <f t="shared" si="2"/>
        <v>7.6312362252053775E-2</v>
      </c>
    </row>
    <row r="36" spans="1:14" x14ac:dyDescent="0.25">
      <c r="A36" t="s">
        <v>41</v>
      </c>
      <c r="B36">
        <v>23.2</v>
      </c>
      <c r="C36">
        <v>21.8</v>
      </c>
      <c r="D36" t="s">
        <v>41</v>
      </c>
      <c r="E36">
        <v>1296.4000000000001</v>
      </c>
      <c r="F36">
        <v>1458.6</v>
      </c>
      <c r="J36" t="s">
        <v>41</v>
      </c>
      <c r="K36" s="25">
        <f t="shared" si="0"/>
        <v>1.7895711200246835E-2</v>
      </c>
      <c r="L36" s="25">
        <f t="shared" si="0"/>
        <v>1.4945838475250241E-2</v>
      </c>
      <c r="M36" s="26">
        <f t="shared" si="1"/>
        <v>-2.9498727249965932E-3</v>
      </c>
      <c r="N36" s="15">
        <f t="shared" si="2"/>
        <v>-0.16483685347782689</v>
      </c>
    </row>
    <row r="37" spans="1:14" x14ac:dyDescent="0.25">
      <c r="A37" t="s">
        <v>42</v>
      </c>
      <c r="B37">
        <v>1.2</v>
      </c>
      <c r="C37">
        <v>2</v>
      </c>
      <c r="D37" t="s">
        <v>42</v>
      </c>
      <c r="E37">
        <v>146.4</v>
      </c>
      <c r="F37">
        <v>106.8</v>
      </c>
      <c r="J37" t="s">
        <v>42</v>
      </c>
      <c r="K37" s="25">
        <f t="shared" si="0"/>
        <v>8.1967213114754085E-3</v>
      </c>
      <c r="L37" s="25">
        <f t="shared" si="0"/>
        <v>1.8726591760299626E-2</v>
      </c>
      <c r="M37" s="26">
        <f t="shared" si="1"/>
        <v>1.0529870448824218E-2</v>
      </c>
      <c r="N37" s="15">
        <f t="shared" si="2"/>
        <v>1.2846441947565548</v>
      </c>
    </row>
    <row r="38" spans="1:14" x14ac:dyDescent="0.25">
      <c r="A38" t="s">
        <v>43</v>
      </c>
      <c r="B38">
        <v>17.8</v>
      </c>
      <c r="C38">
        <v>20.399999999999999</v>
      </c>
      <c r="D38" t="s">
        <v>43</v>
      </c>
      <c r="E38">
        <v>1048.5999999999999</v>
      </c>
      <c r="F38">
        <v>1152.4000000000001</v>
      </c>
      <c r="J38" t="s">
        <v>43</v>
      </c>
      <c r="K38" s="25">
        <f t="shared" si="0"/>
        <v>1.6975014304787338E-2</v>
      </c>
      <c r="L38" s="25">
        <f t="shared" si="0"/>
        <v>1.7702186740715026E-2</v>
      </c>
      <c r="M38" s="26">
        <f t="shared" si="1"/>
        <v>7.2717243592768793E-4</v>
      </c>
      <c r="N38" s="15">
        <f t="shared" si="2"/>
        <v>4.283780990526817E-2</v>
      </c>
    </row>
    <row r="39" spans="1:14" x14ac:dyDescent="0.25">
      <c r="A39" t="s">
        <v>44</v>
      </c>
      <c r="B39">
        <v>5.8</v>
      </c>
      <c r="C39">
        <v>10.4</v>
      </c>
      <c r="D39" t="s">
        <v>44</v>
      </c>
      <c r="E39">
        <v>679.4</v>
      </c>
      <c r="F39">
        <v>658.2</v>
      </c>
      <c r="J39" t="s">
        <v>44</v>
      </c>
      <c r="K39" s="25">
        <f t="shared" si="0"/>
        <v>8.5369443626729467E-3</v>
      </c>
      <c r="L39" s="25">
        <f t="shared" si="0"/>
        <v>1.5800668489820723E-2</v>
      </c>
      <c r="M39" s="26">
        <f t="shared" si="1"/>
        <v>7.2637241271477759E-3</v>
      </c>
      <c r="N39" s="15">
        <f t="shared" si="2"/>
        <v>0.85085761585934461</v>
      </c>
    </row>
    <row r="40" spans="1:14" x14ac:dyDescent="0.25">
      <c r="A40" t="s">
        <v>45</v>
      </c>
      <c r="B40">
        <v>8.6</v>
      </c>
      <c r="C40">
        <v>10.8</v>
      </c>
      <c r="D40" t="s">
        <v>45</v>
      </c>
      <c r="E40">
        <v>356.8</v>
      </c>
      <c r="F40">
        <v>488</v>
      </c>
      <c r="J40" t="s">
        <v>45</v>
      </c>
      <c r="K40" s="25">
        <f t="shared" si="0"/>
        <v>2.4103139013452912E-2</v>
      </c>
      <c r="L40" s="25">
        <f t="shared" si="0"/>
        <v>2.2131147540983609E-2</v>
      </c>
      <c r="M40" s="26">
        <f t="shared" si="1"/>
        <v>-1.9719914724693026E-3</v>
      </c>
      <c r="N40" s="15">
        <f t="shared" si="2"/>
        <v>-8.1814715974075261E-2</v>
      </c>
    </row>
    <row r="41" spans="1:14" x14ac:dyDescent="0.25">
      <c r="A41" t="s">
        <v>46</v>
      </c>
      <c r="B41">
        <v>14.6</v>
      </c>
      <c r="C41">
        <v>18</v>
      </c>
      <c r="D41" t="s">
        <v>46</v>
      </c>
      <c r="E41">
        <v>1240.2</v>
      </c>
      <c r="F41">
        <v>1140.5999999999999</v>
      </c>
      <c r="J41" t="s">
        <v>46</v>
      </c>
      <c r="K41" s="25">
        <f t="shared" si="0"/>
        <v>1.1772294791162714E-2</v>
      </c>
      <c r="L41" s="25">
        <f t="shared" si="0"/>
        <v>1.5781167806417678E-2</v>
      </c>
      <c r="M41" s="26">
        <f t="shared" si="1"/>
        <v>4.0088730152549636E-3</v>
      </c>
      <c r="N41" s="15">
        <f t="shared" si="2"/>
        <v>0.34053454202186345</v>
      </c>
    </row>
    <row r="42" spans="1:14" x14ac:dyDescent="0.25">
      <c r="A42" t="s">
        <v>47</v>
      </c>
      <c r="B42">
        <v>1</v>
      </c>
      <c r="C42">
        <v>1.4</v>
      </c>
      <c r="D42" t="s">
        <v>47</v>
      </c>
      <c r="E42">
        <v>58.2</v>
      </c>
      <c r="F42">
        <v>63.6</v>
      </c>
      <c r="J42" t="s">
        <v>47</v>
      </c>
      <c r="K42" s="25">
        <f t="shared" si="0"/>
        <v>1.7182130584192438E-2</v>
      </c>
      <c r="L42" s="25">
        <f t="shared" si="0"/>
        <v>2.20125786163522E-2</v>
      </c>
      <c r="M42" s="26">
        <f t="shared" si="1"/>
        <v>4.830448032159762E-3</v>
      </c>
      <c r="N42" s="15">
        <f t="shared" si="2"/>
        <v>0.28113207547169816</v>
      </c>
    </row>
    <row r="43" spans="1:14" x14ac:dyDescent="0.25">
      <c r="A43" t="s">
        <v>48</v>
      </c>
      <c r="B43">
        <v>14.6</v>
      </c>
      <c r="C43">
        <v>21</v>
      </c>
      <c r="D43" t="s">
        <v>48</v>
      </c>
      <c r="E43">
        <v>852</v>
      </c>
      <c r="F43">
        <v>1023</v>
      </c>
      <c r="J43" t="s">
        <v>48</v>
      </c>
      <c r="K43" s="25">
        <f t="shared" si="0"/>
        <v>1.7136150234741784E-2</v>
      </c>
      <c r="L43" s="25">
        <f t="shared" si="0"/>
        <v>2.0527859237536656E-2</v>
      </c>
      <c r="M43" s="26">
        <f t="shared" si="1"/>
        <v>3.3917090027948717E-3</v>
      </c>
      <c r="N43" s="15">
        <f t="shared" si="2"/>
        <v>0.19792712810830346</v>
      </c>
    </row>
    <row r="44" spans="1:14" x14ac:dyDescent="0.25">
      <c r="A44" t="s">
        <v>49</v>
      </c>
      <c r="B44">
        <v>0.8</v>
      </c>
      <c r="C44">
        <v>0.2</v>
      </c>
      <c r="D44" t="s">
        <v>49</v>
      </c>
      <c r="E44">
        <v>129.80000000000001</v>
      </c>
      <c r="F44">
        <v>123.6</v>
      </c>
      <c r="J44" t="s">
        <v>49</v>
      </c>
      <c r="K44" s="25">
        <f t="shared" si="0"/>
        <v>6.1633281972265025E-3</v>
      </c>
      <c r="L44" s="25">
        <f t="shared" si="0"/>
        <v>1.6181229773462784E-3</v>
      </c>
      <c r="M44" s="26">
        <f t="shared" si="1"/>
        <v>-4.5452052198802243E-3</v>
      </c>
      <c r="N44" s="15">
        <f t="shared" si="2"/>
        <v>-0.73745954692556637</v>
      </c>
    </row>
    <row r="45" spans="1:14" x14ac:dyDescent="0.25">
      <c r="A45" t="s">
        <v>50</v>
      </c>
      <c r="B45">
        <v>7.2</v>
      </c>
      <c r="C45">
        <v>9</v>
      </c>
      <c r="D45" t="s">
        <v>50</v>
      </c>
      <c r="E45">
        <v>974.4</v>
      </c>
      <c r="F45">
        <v>1090.8</v>
      </c>
      <c r="J45" t="s">
        <v>50</v>
      </c>
      <c r="K45" s="25">
        <f t="shared" si="0"/>
        <v>7.3891625615763552E-3</v>
      </c>
      <c r="L45" s="25">
        <f t="shared" si="0"/>
        <v>8.2508250825082518E-3</v>
      </c>
      <c r="M45" s="26">
        <f t="shared" si="1"/>
        <v>8.616625209318966E-4</v>
      </c>
      <c r="N45" s="15">
        <f t="shared" si="2"/>
        <v>0.11661166116611667</v>
      </c>
    </row>
    <row r="46" spans="1:14" x14ac:dyDescent="0.25">
      <c r="A46" t="s">
        <v>51</v>
      </c>
      <c r="B46">
        <v>50.2</v>
      </c>
      <c r="C46">
        <v>67.599999999999994</v>
      </c>
      <c r="D46" t="s">
        <v>51</v>
      </c>
      <c r="E46">
        <v>3393.8</v>
      </c>
      <c r="F46">
        <v>3734</v>
      </c>
      <c r="J46" t="s">
        <v>51</v>
      </c>
      <c r="K46" s="25">
        <f t="shared" si="0"/>
        <v>1.4791678943956627E-2</v>
      </c>
      <c r="L46" s="25">
        <f t="shared" si="0"/>
        <v>1.8103910016068557E-2</v>
      </c>
      <c r="M46" s="26">
        <f t="shared" si="1"/>
        <v>3.3122310721119298E-3</v>
      </c>
      <c r="N46" s="15">
        <f t="shared" si="2"/>
        <v>0.2239252950703878</v>
      </c>
    </row>
    <row r="47" spans="1:14" x14ac:dyDescent="0.25">
      <c r="A47" t="s">
        <v>52</v>
      </c>
      <c r="B47">
        <v>5.6</v>
      </c>
      <c r="C47">
        <v>5.6</v>
      </c>
      <c r="D47" t="s">
        <v>52</v>
      </c>
      <c r="E47">
        <v>242.8</v>
      </c>
      <c r="F47">
        <v>267.60000000000002</v>
      </c>
      <c r="J47" t="s">
        <v>52</v>
      </c>
      <c r="K47" s="25">
        <f t="shared" si="0"/>
        <v>2.3064250411861612E-2</v>
      </c>
      <c r="L47" s="25">
        <f t="shared" si="0"/>
        <v>2.0926756352765318E-2</v>
      </c>
      <c r="M47" s="26">
        <f t="shared" si="1"/>
        <v>-2.137494059096294E-3</v>
      </c>
      <c r="N47" s="15">
        <f t="shared" si="2"/>
        <v>-9.2675635276532192E-2</v>
      </c>
    </row>
    <row r="48" spans="1:14" x14ac:dyDescent="0.25">
      <c r="A48" t="s">
        <v>53</v>
      </c>
      <c r="B48">
        <v>0.8</v>
      </c>
      <c r="C48">
        <v>0.4</v>
      </c>
      <c r="D48" t="s">
        <v>53</v>
      </c>
      <c r="E48">
        <v>60.4</v>
      </c>
      <c r="F48">
        <v>61.6</v>
      </c>
      <c r="J48" t="s">
        <v>53</v>
      </c>
      <c r="K48" s="25">
        <f t="shared" si="0"/>
        <v>1.3245033112582783E-2</v>
      </c>
      <c r="L48" s="25">
        <f t="shared" si="0"/>
        <v>6.4935064935064939E-3</v>
      </c>
      <c r="M48" s="26">
        <f t="shared" si="1"/>
        <v>-6.7515266190762892E-3</v>
      </c>
      <c r="N48" s="15">
        <f t="shared" si="2"/>
        <v>-0.50974025974025983</v>
      </c>
    </row>
    <row r="49" spans="1:14" x14ac:dyDescent="0.25">
      <c r="A49" t="s">
        <v>54</v>
      </c>
      <c r="B49">
        <v>10.4</v>
      </c>
      <c r="C49">
        <v>10.8</v>
      </c>
      <c r="D49" t="s">
        <v>54</v>
      </c>
      <c r="E49">
        <v>747.4</v>
      </c>
      <c r="F49">
        <v>820</v>
      </c>
      <c r="J49" t="s">
        <v>54</v>
      </c>
      <c r="K49" s="25">
        <f t="shared" si="0"/>
        <v>1.3914905004013916E-2</v>
      </c>
      <c r="L49" s="25">
        <f t="shared" si="0"/>
        <v>1.3170731707317074E-2</v>
      </c>
      <c r="M49" s="26">
        <f t="shared" si="1"/>
        <v>-7.4417329669684146E-4</v>
      </c>
      <c r="N49" s="15">
        <f t="shared" si="2"/>
        <v>-5.3480300187617236E-2</v>
      </c>
    </row>
    <row r="50" spans="1:14" x14ac:dyDescent="0.25">
      <c r="A50" t="s">
        <v>55</v>
      </c>
      <c r="B50">
        <v>11</v>
      </c>
      <c r="C50">
        <v>13.8</v>
      </c>
      <c r="D50" t="s">
        <v>55</v>
      </c>
      <c r="E50">
        <v>468.2</v>
      </c>
      <c r="F50">
        <v>547.20000000000005</v>
      </c>
      <c r="J50" t="s">
        <v>55</v>
      </c>
      <c r="K50" s="25">
        <f t="shared" si="0"/>
        <v>2.349423323366083E-2</v>
      </c>
      <c r="L50" s="25">
        <f t="shared" si="0"/>
        <v>2.5219298245614034E-2</v>
      </c>
      <c r="M50" s="26">
        <f t="shared" si="1"/>
        <v>1.7250650119532036E-3</v>
      </c>
      <c r="N50" s="15">
        <f t="shared" si="2"/>
        <v>7.3425039872408171E-2</v>
      </c>
    </row>
    <row r="51" spans="1:14" x14ac:dyDescent="0.25">
      <c r="A51" t="s">
        <v>56</v>
      </c>
      <c r="B51">
        <v>0.8</v>
      </c>
      <c r="C51">
        <v>3</v>
      </c>
      <c r="D51" t="s">
        <v>56</v>
      </c>
      <c r="E51">
        <v>309.8</v>
      </c>
      <c r="F51">
        <v>278.8</v>
      </c>
      <c r="J51" t="s">
        <v>56</v>
      </c>
      <c r="K51" s="25">
        <f t="shared" si="0"/>
        <v>2.582311168495804E-3</v>
      </c>
      <c r="L51" s="25">
        <f t="shared" si="0"/>
        <v>1.0760401721664275E-2</v>
      </c>
      <c r="M51" s="26">
        <f t="shared" si="1"/>
        <v>8.1780905531684701E-3</v>
      </c>
      <c r="N51" s="15">
        <f t="shared" si="2"/>
        <v>3.1669655667144898</v>
      </c>
    </row>
    <row r="52" spans="1:14" x14ac:dyDescent="0.25">
      <c r="A52" t="s">
        <v>57</v>
      </c>
      <c r="B52">
        <v>10.4</v>
      </c>
      <c r="C52">
        <v>9.6</v>
      </c>
      <c r="D52" t="s">
        <v>57</v>
      </c>
      <c r="E52">
        <v>562.4</v>
      </c>
      <c r="F52">
        <v>598</v>
      </c>
      <c r="J52" t="s">
        <v>57</v>
      </c>
      <c r="K52" s="25">
        <f t="shared" si="0"/>
        <v>1.849217638691323E-2</v>
      </c>
      <c r="L52" s="25">
        <f t="shared" si="0"/>
        <v>1.6053511705685617E-2</v>
      </c>
      <c r="M52" s="26">
        <f>L52-K52</f>
        <v>-2.4386646812276126E-3</v>
      </c>
      <c r="N52" s="15">
        <f>(L52-K52)/K52</f>
        <v>-0.13187548237715474</v>
      </c>
    </row>
    <row r="53" spans="1:14" x14ac:dyDescent="0.25">
      <c r="A53" t="s">
        <v>58</v>
      </c>
      <c r="B53">
        <v>1.2</v>
      </c>
      <c r="C53">
        <v>0.4</v>
      </c>
      <c r="D53" t="s">
        <v>58</v>
      </c>
      <c r="E53">
        <v>128</v>
      </c>
      <c r="F53">
        <v>124</v>
      </c>
      <c r="J53" t="s">
        <v>58</v>
      </c>
      <c r="K53" s="25">
        <f t="shared" si="0"/>
        <v>9.3749999999999997E-3</v>
      </c>
      <c r="L53" s="25">
        <f t="shared" si="0"/>
        <v>3.2258064516129032E-3</v>
      </c>
      <c r="M53" s="26">
        <f>L53-K53</f>
        <v>-6.1491935483870969E-3</v>
      </c>
      <c r="N53" s="15">
        <f>(L53-K53)/K53</f>
        <v>-0.65591397849462374</v>
      </c>
    </row>
    <row r="55" spans="1:14" x14ac:dyDescent="0.25">
      <c r="B55">
        <f>SUM(B3:B53)</f>
        <v>744.59999999999991</v>
      </c>
      <c r="C55">
        <f>SUM(C3:C53)</f>
        <v>865.39999999999952</v>
      </c>
      <c r="E55">
        <f>SUM(E3:E53)</f>
        <v>33476.400000000009</v>
      </c>
      <c r="F55">
        <f>SUM(F3:F53)</f>
        <v>37458.599999999984</v>
      </c>
    </row>
    <row r="56" spans="1:14" x14ac:dyDescent="0.25">
      <c r="D56" s="18"/>
      <c r="E56" s="18"/>
      <c r="F56" s="18"/>
    </row>
    <row r="57" spans="1:14" x14ac:dyDescent="0.25">
      <c r="D57" s="18"/>
      <c r="E57" s="23">
        <f>B55/E55</f>
        <v>2.2242535039609986E-2</v>
      </c>
      <c r="F57" s="23">
        <f>C55/F55</f>
        <v>2.3102838867442986E-2</v>
      </c>
    </row>
    <row r="58" spans="1:14" x14ac:dyDescent="0.25">
      <c r="D58" s="18"/>
      <c r="E58" s="18"/>
      <c r="F58" s="18"/>
    </row>
    <row r="59" spans="1:14" x14ac:dyDescent="0.25">
      <c r="D59" s="18"/>
      <c r="E59" s="18"/>
      <c r="F59" s="2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CrashReport - 2022-07-26T115130</vt:lpstr>
      <vt:lpstr>Number</vt:lpstr>
      <vt:lpstr>Per Commuter</vt:lpstr>
      <vt:lpstr>Per Capita</vt:lpstr>
      <vt:lpstr>PercentofAllFatals</vt:lpstr>
      <vt:lpstr>'CrashReport - 2022-07-26T115130'!IDX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creator>Kenneth McLeod</dc:creator>
  <cp:lastModifiedBy>Kenneth McLeod</cp:lastModifiedBy>
  <dcterms:created xsi:type="dcterms:W3CDTF">2022-07-26T15:52:26Z</dcterms:created>
  <dcterms:modified xsi:type="dcterms:W3CDTF">2022-07-26T17:27:28Z</dcterms:modified>
</cp:coreProperties>
</file>