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40009_{6362B13C-46DC-42C9-8FEF-D9EDCA6B6176}" xr6:coauthVersionLast="36" xr6:coauthVersionMax="36" xr10:uidLastSave="{00000000-0000-0000-0000-000000000000}"/>
  <bookViews>
    <workbookView xWindow="0" yWindow="0" windowWidth="7470" windowHeight="6705" activeTab="4"/>
  </bookViews>
  <sheets>
    <sheet name="CrashReport - 2022-07-26T103352" sheetId="2" r:id="rId1"/>
    <sheet name="Number" sheetId="3" r:id="rId2"/>
    <sheet name="Per Commuter" sheetId="4" r:id="rId3"/>
    <sheet name="Per Capita" sheetId="5" r:id="rId4"/>
    <sheet name="PercentofAllFatals" sheetId="6" r:id="rId5"/>
  </sheets>
  <definedNames>
    <definedName name="IDX" localSheetId="0">'CrashReport - 2022-07-26T103352'!$A$1</definedName>
  </definedNames>
  <calcPr calcId="191029"/>
</workbook>
</file>

<file path=xl/calcChain.xml><?xml version="1.0" encoding="utf-8"?>
<calcChain xmlns="http://schemas.openxmlformats.org/spreadsheetml/2006/main">
  <c r="N53" i="6" l="1"/>
  <c r="M53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  <c r="N52" i="6"/>
  <c r="M52" i="6"/>
  <c r="N3" i="6"/>
  <c r="M3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L3" i="6"/>
  <c r="K3" i="6"/>
  <c r="G59" i="5"/>
  <c r="G58" i="5"/>
  <c r="G57" i="5"/>
  <c r="E57" i="5"/>
  <c r="G55" i="5"/>
  <c r="E55" i="5"/>
  <c r="C55" i="5"/>
  <c r="B55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N5" i="5"/>
  <c r="M5" i="5"/>
  <c r="N4" i="5"/>
  <c r="M4" i="5"/>
  <c r="N3" i="5"/>
  <c r="M3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4" i="5"/>
  <c r="K4" i="5"/>
  <c r="L3" i="5"/>
  <c r="K3" i="5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K62" i="2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4" i="3"/>
  <c r="Q4" i="3"/>
  <c r="R3" i="3"/>
  <c r="Q3" i="3"/>
</calcChain>
</file>

<file path=xl/sharedStrings.xml><?xml version="1.0" encoding="utf-8"?>
<sst xmlns="http://schemas.openxmlformats.org/spreadsheetml/2006/main" count="849" uniqueCount="79">
  <si>
    <t>National Highway Traffic Safety Administration (NHTSA) Motor Vehicle Crash Data Querying and Reporting</t>
  </si>
  <si>
    <t>Pedestrians Killed in Fatal Crashes</t>
  </si>
  <si>
    <t>Filter Selected: Person Injury Type: Fatal; Person Type: Pedestrian</t>
  </si>
  <si>
    <t>Years: 2011-2020</t>
  </si>
  <si>
    <r>
      <t xml:space="preserve">Pedestrians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</si>
  <si>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State</t>
  </si>
  <si>
    <t>Crash Date (Year)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</si>
  <si>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</si>
  <si>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</si>
  <si>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</si>
  <si>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</si>
  <si>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</si>
  <si>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</si>
  <si>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</si>
  <si>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</si>
  <si>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</si>
  <si>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</si>
  <si>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</si>
  <si>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</si>
  <si>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</si>
  <si>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</si>
  <si>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</si>
  <si>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</si>
  <si>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</si>
  <si>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</si>
  <si>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</si>
  <si>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</si>
  <si>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</si>
  <si>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</si>
  <si>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</si>
  <si>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</si>
  <si>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</si>
  <si>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</si>
  <si>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</si>
  <si>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</si>
  <si>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</si>
  <si>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</si>
  <si>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</si>
  <si>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</si>
  <si>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</si>
  <si>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</si>
  <si>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</si>
  <si>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</si>
  <si>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</si>
  <si>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</si>
  <si>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</si>
  <si>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</si>
  <si>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</si>
  <si>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</si>
  <si>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</si>
  <si>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</si>
  <si>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</si>
  <si>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</si>
  <si>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</si>
  <si>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</si>
  <si>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</si>
  <si>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</si>
  <si>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</si>
  <si>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</si>
  <si>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Puerto Rico - Pedestrians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</si>
  <si>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Puerto Rico</t>
  </si>
  <si>
    <t>Data Sources:</t>
  </si>
  <si>
    <r>
      <t>1</t>
    </r>
    <r>
      <rPr>
        <sz val="10"/>
        <color rgb="FF000000"/>
        <rFont val="Arial"/>
        <family val="2"/>
      </rPr>
      <t>Fatality Analysis Reporting System (FARS): 2006-2019 Final File and 2020 Annual Report File (ARF)</t>
    </r>
  </si>
  <si>
    <t>Report Generated: Tuesday, July 26, 2022 (10:33:44 AM)</t>
  </si>
  <si>
    <t>VERSION 5.1, RELEASED MAR 02, 2022</t>
  </si>
  <si>
    <t>2011-2015</t>
  </si>
  <si>
    <t>2016-2020</t>
  </si>
  <si>
    <t>Percentage Change Over Time</t>
  </si>
  <si>
    <t>Increase or Decrease</t>
  </si>
  <si>
    <t>Fatals</t>
  </si>
  <si>
    <t/>
  </si>
  <si>
    <t>Walked</t>
  </si>
  <si>
    <t>2015 ACS</t>
  </si>
  <si>
    <t>2020 ACS</t>
  </si>
  <si>
    <t>Total population</t>
  </si>
  <si>
    <t>Ped Fatals</t>
  </si>
  <si>
    <t>All Fatals</t>
  </si>
  <si>
    <t>Ped Percent</t>
  </si>
  <si>
    <t>Increase or Decrease (in percentage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</si>
</sst>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0.0"/>
    <numFmt numFmtId="172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rgb="FFC1C1C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vertical="top" wrapText="1"/>
    </xf>
    <xf numFmtId="3" fontId="20" fillId="33" borderId="0" xfId="0" applyNumberFormat="1" applyFont="1" applyFill="1"/>
    <xf numFmtId="3" fontId="21" fillId="33" borderId="0" xfId="0" applyNumberFormat="1" applyFont="1" applyFill="1" applyAlignment="1">
      <alignment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0" fontId="25" fillId="33" borderId="0" xfId="0" applyFont="1" applyFill="1" applyAlignment="1">
      <alignment vertical="top" wrapText="1"/>
    </xf>
    <xf numFmtId="0" fontId="24" fillId="33" borderId="12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9" fontId="0" fillId="0" borderId="0" xfId="1" applyFont="1"/>
    <xf numFmtId="0" fontId="26" fillId="0" borderId="14" xfId="0" applyFont="1" applyBorder="1" applyAlignment="1">
      <alignment horizontal="left" vertical="center" wrapText="1"/>
    </xf>
    <xf numFmtId="0" fontId="0" fillId="0" borderId="0" xfId="0" applyAlignment="1">
      <alignment wrapText="1" inden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3" fontId="0" fillId="0" borderId="0" xfId="0" applyNumberFormat="1" applyAlignment="1"/>
    <xf numFmtId="3" fontId="0" fillId="0" borderId="0" xfId="0" applyNumberFormat="1" applyAlignment="1">
      <alignment wrapText="1"/>
    </xf>
    <xf numFmtId="171" fontId="0" fillId="0" borderId="0" xfId="0" applyNumberFormat="1"/>
    <xf numFmtId="9" fontId="0" fillId="0" borderId="0" xfId="1" applyFont="1" applyAlignment="1">
      <alignment wrapText="1"/>
    </xf>
    <xf numFmtId="172" fontId="0" fillId="0" borderId="0" xfId="1" applyNumberFormat="1" applyFont="1"/>
    <xf numFmtId="172" fontId="0" fillId="0" borderId="0" xfId="0" applyNumberForma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showGridLines="0" topLeftCell="A40" workbookViewId="0">
      <selection activeCell="K62" sqref="K62"/>
    </sheetView>
  </sheetViews>
  <sheetFormatPr defaultRowHeight="12.75" x14ac:dyDescent="0.2"/>
  <cols>
    <col min="1" max="1" width="36.5703125" style="1" bestFit="1" customWidth="1"/>
    <col min="2" max="11" width="6.140625" style="1" bestFit="1" customWidth="1"/>
    <col min="12" max="12" width="7.28515625" style="1" bestFit="1" customWidth="1"/>
    <col min="13" max="16384" width="9.140625" style="1"/>
  </cols>
  <sheetData>
    <row r="1" spans="1:12" ht="38.25" x14ac:dyDescent="0.2">
      <c r="A1" s="2" t="s">
        <v>0</v>
      </c>
    </row>
    <row r="2" spans="1:12" x14ac:dyDescent="0.2">
      <c r="A2" s="2" t="s">
        <v>1</v>
      </c>
    </row>
    <row r="3" spans="1:12" ht="25.5" x14ac:dyDescent="0.2">
      <c r="A3" s="2" t="s">
        <v>2</v>
      </c>
    </row>
    <row r="4" spans="1:12" x14ac:dyDescent="0.2">
      <c r="A4" s="2" t="s">
        <v>3</v>
      </c>
    </row>
    <row r="5" spans="1:12" x14ac:dyDescent="0.2">
      <c r="A5" s="3"/>
    </row>
    <row r="6" spans="1:12" ht="18.75" customHeight="1" thickBot="1" x14ac:dyDescent="0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9" t="s">
        <v>5</v>
      </c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x14ac:dyDescent="0.2">
      <c r="A8" s="10"/>
      <c r="B8" s="4">
        <v>2011</v>
      </c>
      <c r="C8" s="4">
        <v>2012</v>
      </c>
      <c r="D8" s="4">
        <v>2013</v>
      </c>
      <c r="E8" s="4">
        <v>2014</v>
      </c>
      <c r="F8" s="4">
        <v>2015</v>
      </c>
      <c r="G8" s="4">
        <v>2016</v>
      </c>
      <c r="H8" s="4">
        <v>2017</v>
      </c>
      <c r="I8" s="4">
        <v>2018</v>
      </c>
      <c r="J8" s="4">
        <v>2019</v>
      </c>
      <c r="K8" s="4">
        <v>2020</v>
      </c>
      <c r="L8" s="4" t="s">
        <v>7</v>
      </c>
    </row>
    <row r="9" spans="1:12" ht="15" x14ac:dyDescent="0.2">
      <c r="A9" s="8" t="s">
        <v>8</v>
      </c>
      <c r="B9" s="5">
        <v>79</v>
      </c>
      <c r="C9" s="5">
        <v>77</v>
      </c>
      <c r="D9" s="5">
        <v>59</v>
      </c>
      <c r="E9" s="5">
        <v>96</v>
      </c>
      <c r="F9" s="5">
        <v>98</v>
      </c>
      <c r="G9" s="5">
        <v>120</v>
      </c>
      <c r="H9" s="5">
        <v>119</v>
      </c>
      <c r="I9" s="5">
        <v>107</v>
      </c>
      <c r="J9" s="5">
        <v>119</v>
      </c>
      <c r="K9" s="5">
        <v>101</v>
      </c>
      <c r="L9" s="5">
        <v>975</v>
      </c>
    </row>
    <row r="10" spans="1:12" ht="15" x14ac:dyDescent="0.2">
      <c r="A10" s="8" t="s">
        <v>9</v>
      </c>
      <c r="B10" s="5">
        <v>9</v>
      </c>
      <c r="C10" s="5">
        <v>8</v>
      </c>
      <c r="D10" s="5">
        <v>6</v>
      </c>
      <c r="E10" s="5">
        <v>14</v>
      </c>
      <c r="F10" s="5">
        <v>12</v>
      </c>
      <c r="G10" s="5">
        <v>12</v>
      </c>
      <c r="H10" s="5">
        <v>14</v>
      </c>
      <c r="I10" s="5">
        <v>14</v>
      </c>
      <c r="J10" s="5">
        <v>6</v>
      </c>
      <c r="K10" s="5">
        <v>13</v>
      </c>
      <c r="L10" s="5">
        <v>108</v>
      </c>
    </row>
    <row r="11" spans="1:12" ht="15" x14ac:dyDescent="0.2">
      <c r="A11" s="8" t="s">
        <v>10</v>
      </c>
      <c r="B11" s="5">
        <v>147</v>
      </c>
      <c r="C11" s="5">
        <v>122</v>
      </c>
      <c r="D11" s="5">
        <v>151</v>
      </c>
      <c r="E11" s="5">
        <v>142</v>
      </c>
      <c r="F11" s="5">
        <v>155</v>
      </c>
      <c r="G11" s="5">
        <v>186</v>
      </c>
      <c r="H11" s="5">
        <v>213</v>
      </c>
      <c r="I11" s="5">
        <v>236</v>
      </c>
      <c r="J11" s="5">
        <v>210</v>
      </c>
      <c r="K11" s="5">
        <v>222</v>
      </c>
      <c r="L11" s="7">
        <v>1784</v>
      </c>
    </row>
    <row r="12" spans="1:12" ht="15" x14ac:dyDescent="0.2">
      <c r="A12" s="8" t="s">
        <v>11</v>
      </c>
      <c r="B12" s="5">
        <v>42</v>
      </c>
      <c r="C12" s="5">
        <v>47</v>
      </c>
      <c r="D12" s="5">
        <v>46</v>
      </c>
      <c r="E12" s="5">
        <v>37</v>
      </c>
      <c r="F12" s="5">
        <v>44</v>
      </c>
      <c r="G12" s="5">
        <v>49</v>
      </c>
      <c r="H12" s="5">
        <v>47</v>
      </c>
      <c r="I12" s="5">
        <v>62</v>
      </c>
      <c r="J12" s="5">
        <v>62</v>
      </c>
      <c r="K12" s="5">
        <v>81</v>
      </c>
      <c r="L12" s="5">
        <v>517</v>
      </c>
    </row>
    <row r="13" spans="1:12" ht="15" x14ac:dyDescent="0.2">
      <c r="A13" s="8" t="s">
        <v>12</v>
      </c>
      <c r="B13" s="5">
        <v>633</v>
      </c>
      <c r="C13" s="5">
        <v>653</v>
      </c>
      <c r="D13" s="5">
        <v>734</v>
      </c>
      <c r="E13" s="5">
        <v>709</v>
      </c>
      <c r="F13" s="5">
        <v>819</v>
      </c>
      <c r="G13" s="5">
        <v>933</v>
      </c>
      <c r="H13" s="5">
        <v>940</v>
      </c>
      <c r="I13" s="5">
        <v>978</v>
      </c>
      <c r="J13" s="7">
        <v>1011</v>
      </c>
      <c r="K13" s="5">
        <v>986</v>
      </c>
      <c r="L13" s="7">
        <v>8396</v>
      </c>
    </row>
    <row r="14" spans="1:12" ht="15" x14ac:dyDescent="0.2">
      <c r="A14" s="8" t="s">
        <v>13</v>
      </c>
      <c r="B14" s="5">
        <v>45</v>
      </c>
      <c r="C14" s="5">
        <v>76</v>
      </c>
      <c r="D14" s="5">
        <v>50</v>
      </c>
      <c r="E14" s="5">
        <v>63</v>
      </c>
      <c r="F14" s="5">
        <v>59</v>
      </c>
      <c r="G14" s="5">
        <v>79</v>
      </c>
      <c r="H14" s="5">
        <v>92</v>
      </c>
      <c r="I14" s="5">
        <v>89</v>
      </c>
      <c r="J14" s="5">
        <v>73</v>
      </c>
      <c r="K14" s="5">
        <v>87</v>
      </c>
      <c r="L14" s="5">
        <v>713</v>
      </c>
    </row>
    <row r="15" spans="1:12" ht="15" x14ac:dyDescent="0.2">
      <c r="A15" s="8" t="s">
        <v>14</v>
      </c>
      <c r="B15" s="5">
        <v>26</v>
      </c>
      <c r="C15" s="5">
        <v>43</v>
      </c>
      <c r="D15" s="5">
        <v>37</v>
      </c>
      <c r="E15" s="5">
        <v>47</v>
      </c>
      <c r="F15" s="5">
        <v>46</v>
      </c>
      <c r="G15" s="5">
        <v>59</v>
      </c>
      <c r="H15" s="5">
        <v>49</v>
      </c>
      <c r="I15" s="5">
        <v>59</v>
      </c>
      <c r="J15" s="5">
        <v>54</v>
      </c>
      <c r="K15" s="5">
        <v>56</v>
      </c>
      <c r="L15" s="5">
        <v>476</v>
      </c>
    </row>
    <row r="16" spans="1:12" ht="15" x14ac:dyDescent="0.2">
      <c r="A16" s="8" t="s">
        <v>15</v>
      </c>
      <c r="B16" s="5">
        <v>18</v>
      </c>
      <c r="C16" s="5">
        <v>27</v>
      </c>
      <c r="D16" s="5">
        <v>25</v>
      </c>
      <c r="E16" s="5">
        <v>26</v>
      </c>
      <c r="F16" s="5">
        <v>36</v>
      </c>
      <c r="G16" s="5">
        <v>27</v>
      </c>
      <c r="H16" s="5">
        <v>33</v>
      </c>
      <c r="I16" s="5">
        <v>23</v>
      </c>
      <c r="J16" s="5">
        <v>32</v>
      </c>
      <c r="K16" s="5">
        <v>25</v>
      </c>
      <c r="L16" s="5">
        <v>272</v>
      </c>
    </row>
    <row r="17" spans="1:12" ht="15" x14ac:dyDescent="0.2">
      <c r="A17" s="8" t="s">
        <v>16</v>
      </c>
      <c r="B17" s="5">
        <v>8</v>
      </c>
      <c r="C17" s="5">
        <v>7</v>
      </c>
      <c r="D17" s="5">
        <v>9</v>
      </c>
      <c r="E17" s="5">
        <v>9</v>
      </c>
      <c r="F17" s="5">
        <v>13</v>
      </c>
      <c r="G17" s="5">
        <v>8</v>
      </c>
      <c r="H17" s="5">
        <v>11</v>
      </c>
      <c r="I17" s="5">
        <v>11</v>
      </c>
      <c r="J17" s="5">
        <v>9</v>
      </c>
      <c r="K17" s="5">
        <v>10</v>
      </c>
      <c r="L17" s="5">
        <v>95</v>
      </c>
    </row>
    <row r="18" spans="1:12" ht="15" x14ac:dyDescent="0.2">
      <c r="A18" s="8" t="s">
        <v>17</v>
      </c>
      <c r="B18" s="5">
        <v>490</v>
      </c>
      <c r="C18" s="5">
        <v>477</v>
      </c>
      <c r="D18" s="5">
        <v>499</v>
      </c>
      <c r="E18" s="5">
        <v>588</v>
      </c>
      <c r="F18" s="5">
        <v>629</v>
      </c>
      <c r="G18" s="5">
        <v>653</v>
      </c>
      <c r="H18" s="5">
        <v>654</v>
      </c>
      <c r="I18" s="5">
        <v>706</v>
      </c>
      <c r="J18" s="5">
        <v>714</v>
      </c>
      <c r="K18" s="5">
        <v>696</v>
      </c>
      <c r="L18" s="7">
        <v>6106</v>
      </c>
    </row>
    <row r="19" spans="1:12" ht="15" x14ac:dyDescent="0.2">
      <c r="A19" s="8" t="s">
        <v>18</v>
      </c>
      <c r="B19" s="5">
        <v>130</v>
      </c>
      <c r="C19" s="5">
        <v>167</v>
      </c>
      <c r="D19" s="5">
        <v>176</v>
      </c>
      <c r="E19" s="5">
        <v>163</v>
      </c>
      <c r="F19" s="5">
        <v>194</v>
      </c>
      <c r="G19" s="5">
        <v>232</v>
      </c>
      <c r="H19" s="5">
        <v>253</v>
      </c>
      <c r="I19" s="5">
        <v>262</v>
      </c>
      <c r="J19" s="5">
        <v>236</v>
      </c>
      <c r="K19" s="5">
        <v>279</v>
      </c>
      <c r="L19" s="7">
        <v>2092</v>
      </c>
    </row>
    <row r="20" spans="1:12" ht="15" x14ac:dyDescent="0.2">
      <c r="A20" s="8" t="s">
        <v>19</v>
      </c>
      <c r="B20" s="5">
        <v>23</v>
      </c>
      <c r="C20" s="5">
        <v>26</v>
      </c>
      <c r="D20" s="5">
        <v>23</v>
      </c>
      <c r="E20" s="5">
        <v>24</v>
      </c>
      <c r="F20" s="5">
        <v>25</v>
      </c>
      <c r="G20" s="5">
        <v>29</v>
      </c>
      <c r="H20" s="5">
        <v>14</v>
      </c>
      <c r="I20" s="5">
        <v>42</v>
      </c>
      <c r="J20" s="5">
        <v>36</v>
      </c>
      <c r="K20" s="5">
        <v>21</v>
      </c>
      <c r="L20" s="5">
        <v>263</v>
      </c>
    </row>
    <row r="21" spans="1:12" ht="15" x14ac:dyDescent="0.2">
      <c r="A21" s="8" t="s">
        <v>20</v>
      </c>
      <c r="B21" s="5">
        <v>9</v>
      </c>
      <c r="C21" s="5">
        <v>13</v>
      </c>
      <c r="D21" s="5">
        <v>14</v>
      </c>
      <c r="E21" s="5">
        <v>13</v>
      </c>
      <c r="F21" s="5">
        <v>8</v>
      </c>
      <c r="G21" s="5">
        <v>17</v>
      </c>
      <c r="H21" s="5">
        <v>15</v>
      </c>
      <c r="I21" s="5">
        <v>17</v>
      </c>
      <c r="J21" s="5">
        <v>12</v>
      </c>
      <c r="K21" s="5">
        <v>14</v>
      </c>
      <c r="L21" s="5">
        <v>132</v>
      </c>
    </row>
    <row r="22" spans="1:12" ht="15" x14ac:dyDescent="0.2">
      <c r="A22" s="8" t="s">
        <v>21</v>
      </c>
      <c r="B22" s="5">
        <v>134</v>
      </c>
      <c r="C22" s="5">
        <v>138</v>
      </c>
      <c r="D22" s="5">
        <v>124</v>
      </c>
      <c r="E22" s="5">
        <v>123</v>
      </c>
      <c r="F22" s="5">
        <v>150</v>
      </c>
      <c r="G22" s="5">
        <v>147</v>
      </c>
      <c r="H22" s="5">
        <v>147</v>
      </c>
      <c r="I22" s="5">
        <v>166</v>
      </c>
      <c r="J22" s="5">
        <v>173</v>
      </c>
      <c r="K22" s="5">
        <v>176</v>
      </c>
      <c r="L22" s="7">
        <v>1478</v>
      </c>
    </row>
    <row r="23" spans="1:12" ht="15" x14ac:dyDescent="0.2">
      <c r="A23" s="8" t="s">
        <v>22</v>
      </c>
      <c r="B23" s="5">
        <v>62</v>
      </c>
      <c r="C23" s="5">
        <v>59</v>
      </c>
      <c r="D23" s="5">
        <v>76</v>
      </c>
      <c r="E23" s="5">
        <v>78</v>
      </c>
      <c r="F23" s="5">
        <v>96</v>
      </c>
      <c r="G23" s="5">
        <v>87</v>
      </c>
      <c r="H23" s="5">
        <v>101</v>
      </c>
      <c r="I23" s="5">
        <v>114</v>
      </c>
      <c r="J23" s="5">
        <v>73</v>
      </c>
      <c r="K23" s="5">
        <v>93</v>
      </c>
      <c r="L23" s="5">
        <v>839</v>
      </c>
    </row>
    <row r="24" spans="1:12" ht="15" x14ac:dyDescent="0.2">
      <c r="A24" s="8" t="s">
        <v>23</v>
      </c>
      <c r="B24" s="5">
        <v>25</v>
      </c>
      <c r="C24" s="5">
        <v>20</v>
      </c>
      <c r="D24" s="5">
        <v>20</v>
      </c>
      <c r="E24" s="5">
        <v>19</v>
      </c>
      <c r="F24" s="5">
        <v>25</v>
      </c>
      <c r="G24" s="5">
        <v>22</v>
      </c>
      <c r="H24" s="5">
        <v>23</v>
      </c>
      <c r="I24" s="5">
        <v>22</v>
      </c>
      <c r="J24" s="5">
        <v>21</v>
      </c>
      <c r="K24" s="5">
        <v>27</v>
      </c>
      <c r="L24" s="5">
        <v>224</v>
      </c>
    </row>
    <row r="25" spans="1:12" ht="15" x14ac:dyDescent="0.2">
      <c r="A25" s="8" t="s">
        <v>24</v>
      </c>
      <c r="B25" s="5">
        <v>14</v>
      </c>
      <c r="C25" s="5">
        <v>26</v>
      </c>
      <c r="D25" s="5">
        <v>25</v>
      </c>
      <c r="E25" s="5">
        <v>23</v>
      </c>
      <c r="F25" s="5">
        <v>24</v>
      </c>
      <c r="G25" s="5">
        <v>41</v>
      </c>
      <c r="H25" s="5">
        <v>33</v>
      </c>
      <c r="I25" s="5">
        <v>28</v>
      </c>
      <c r="J25" s="5">
        <v>16</v>
      </c>
      <c r="K25" s="5">
        <v>46</v>
      </c>
      <c r="L25" s="5">
        <v>276</v>
      </c>
    </row>
    <row r="26" spans="1:12" ht="15" x14ac:dyDescent="0.2">
      <c r="A26" s="8" t="s">
        <v>25</v>
      </c>
      <c r="B26" s="5">
        <v>50</v>
      </c>
      <c r="C26" s="5">
        <v>49</v>
      </c>
      <c r="D26" s="5">
        <v>55</v>
      </c>
      <c r="E26" s="5">
        <v>57</v>
      </c>
      <c r="F26" s="5">
        <v>67</v>
      </c>
      <c r="G26" s="5">
        <v>81</v>
      </c>
      <c r="H26" s="5">
        <v>83</v>
      </c>
      <c r="I26" s="5">
        <v>73</v>
      </c>
      <c r="J26" s="5">
        <v>73</v>
      </c>
      <c r="K26" s="5">
        <v>91</v>
      </c>
      <c r="L26" s="5">
        <v>679</v>
      </c>
    </row>
    <row r="27" spans="1:12" ht="15" x14ac:dyDescent="0.2">
      <c r="A27" s="8" t="s">
        <v>26</v>
      </c>
      <c r="B27" s="5">
        <v>90</v>
      </c>
      <c r="C27" s="5">
        <v>119</v>
      </c>
      <c r="D27" s="5">
        <v>97</v>
      </c>
      <c r="E27" s="5">
        <v>105</v>
      </c>
      <c r="F27" s="5">
        <v>106</v>
      </c>
      <c r="G27" s="5">
        <v>127</v>
      </c>
      <c r="H27" s="5">
        <v>115</v>
      </c>
      <c r="I27" s="5">
        <v>164</v>
      </c>
      <c r="J27" s="5">
        <v>118</v>
      </c>
      <c r="K27" s="5">
        <v>144</v>
      </c>
      <c r="L27" s="7">
        <v>1185</v>
      </c>
    </row>
    <row r="28" spans="1:12" ht="15" x14ac:dyDescent="0.2">
      <c r="A28" s="8" t="s">
        <v>27</v>
      </c>
      <c r="B28" s="5">
        <v>10</v>
      </c>
      <c r="C28" s="5">
        <v>9</v>
      </c>
      <c r="D28" s="5">
        <v>11</v>
      </c>
      <c r="E28" s="5">
        <v>9</v>
      </c>
      <c r="F28" s="5">
        <v>19</v>
      </c>
      <c r="G28" s="5">
        <v>17</v>
      </c>
      <c r="H28" s="5">
        <v>20</v>
      </c>
      <c r="I28" s="5">
        <v>6</v>
      </c>
      <c r="J28" s="5">
        <v>16</v>
      </c>
      <c r="K28" s="5">
        <v>9</v>
      </c>
      <c r="L28" s="5">
        <v>126</v>
      </c>
    </row>
    <row r="29" spans="1:12" ht="15" x14ac:dyDescent="0.2">
      <c r="A29" s="8" t="s">
        <v>28</v>
      </c>
      <c r="B29" s="5">
        <v>102</v>
      </c>
      <c r="C29" s="5">
        <v>97</v>
      </c>
      <c r="D29" s="5">
        <v>108</v>
      </c>
      <c r="E29" s="5">
        <v>101</v>
      </c>
      <c r="F29" s="5">
        <v>97</v>
      </c>
      <c r="G29" s="5">
        <v>108</v>
      </c>
      <c r="H29" s="5">
        <v>117</v>
      </c>
      <c r="I29" s="5">
        <v>131</v>
      </c>
      <c r="J29" s="5">
        <v>124</v>
      </c>
      <c r="K29" s="5">
        <v>130</v>
      </c>
      <c r="L29" s="7">
        <v>1115</v>
      </c>
    </row>
    <row r="30" spans="1:12" ht="15" x14ac:dyDescent="0.2">
      <c r="A30" s="8" t="s">
        <v>29</v>
      </c>
      <c r="B30" s="5">
        <v>69</v>
      </c>
      <c r="C30" s="5">
        <v>82</v>
      </c>
      <c r="D30" s="5">
        <v>79</v>
      </c>
      <c r="E30" s="5">
        <v>74</v>
      </c>
      <c r="F30" s="5">
        <v>79</v>
      </c>
      <c r="G30" s="5">
        <v>78</v>
      </c>
      <c r="H30" s="5">
        <v>72</v>
      </c>
      <c r="I30" s="5">
        <v>77</v>
      </c>
      <c r="J30" s="5">
        <v>77</v>
      </c>
      <c r="K30" s="5">
        <v>52</v>
      </c>
      <c r="L30" s="5">
        <v>739</v>
      </c>
    </row>
    <row r="31" spans="1:12" ht="15" x14ac:dyDescent="0.2">
      <c r="A31" s="8" t="s">
        <v>30</v>
      </c>
      <c r="B31" s="5">
        <v>138</v>
      </c>
      <c r="C31" s="5">
        <v>130</v>
      </c>
      <c r="D31" s="5">
        <v>148</v>
      </c>
      <c r="E31" s="5">
        <v>148</v>
      </c>
      <c r="F31" s="5">
        <v>166</v>
      </c>
      <c r="G31" s="5">
        <v>163</v>
      </c>
      <c r="H31" s="5">
        <v>156</v>
      </c>
      <c r="I31" s="5">
        <v>142</v>
      </c>
      <c r="J31" s="5">
        <v>141</v>
      </c>
      <c r="K31" s="5">
        <v>171</v>
      </c>
      <c r="L31" s="7">
        <v>1503</v>
      </c>
    </row>
    <row r="32" spans="1:12" ht="15" x14ac:dyDescent="0.2">
      <c r="A32" s="8" t="s">
        <v>31</v>
      </c>
      <c r="B32" s="5">
        <v>39</v>
      </c>
      <c r="C32" s="5">
        <v>38</v>
      </c>
      <c r="D32" s="5">
        <v>32</v>
      </c>
      <c r="E32" s="5">
        <v>15</v>
      </c>
      <c r="F32" s="5">
        <v>39</v>
      </c>
      <c r="G32" s="5">
        <v>58</v>
      </c>
      <c r="H32" s="5">
        <v>38</v>
      </c>
      <c r="I32" s="5">
        <v>42</v>
      </c>
      <c r="J32" s="5">
        <v>47</v>
      </c>
      <c r="K32" s="5">
        <v>45</v>
      </c>
      <c r="L32" s="5">
        <v>393</v>
      </c>
    </row>
    <row r="33" spans="1:12" ht="15" x14ac:dyDescent="0.2">
      <c r="A33" s="8" t="s">
        <v>32</v>
      </c>
      <c r="B33" s="5">
        <v>47</v>
      </c>
      <c r="C33" s="5">
        <v>48</v>
      </c>
      <c r="D33" s="5">
        <v>53</v>
      </c>
      <c r="E33" s="5">
        <v>53</v>
      </c>
      <c r="F33" s="5">
        <v>63</v>
      </c>
      <c r="G33" s="5">
        <v>58</v>
      </c>
      <c r="H33" s="5">
        <v>71</v>
      </c>
      <c r="I33" s="5">
        <v>89</v>
      </c>
      <c r="J33" s="5">
        <v>65</v>
      </c>
      <c r="K33" s="5">
        <v>106</v>
      </c>
      <c r="L33" s="5">
        <v>653</v>
      </c>
    </row>
    <row r="34" spans="1:12" ht="15" x14ac:dyDescent="0.2">
      <c r="A34" s="8" t="s">
        <v>33</v>
      </c>
      <c r="B34" s="5">
        <v>75</v>
      </c>
      <c r="C34" s="5">
        <v>84</v>
      </c>
      <c r="D34" s="5">
        <v>73</v>
      </c>
      <c r="E34" s="5">
        <v>65</v>
      </c>
      <c r="F34" s="5">
        <v>104</v>
      </c>
      <c r="G34" s="5">
        <v>96</v>
      </c>
      <c r="H34" s="5">
        <v>96</v>
      </c>
      <c r="I34" s="5">
        <v>95</v>
      </c>
      <c r="J34" s="5">
        <v>109</v>
      </c>
      <c r="K34" s="5">
        <v>128</v>
      </c>
      <c r="L34" s="5">
        <v>925</v>
      </c>
    </row>
    <row r="35" spans="1:12" ht="15" x14ac:dyDescent="0.2">
      <c r="A35" s="8" t="s">
        <v>34</v>
      </c>
      <c r="B35" s="5">
        <v>15</v>
      </c>
      <c r="C35" s="5">
        <v>8</v>
      </c>
      <c r="D35" s="5">
        <v>24</v>
      </c>
      <c r="E35" s="5">
        <v>10</v>
      </c>
      <c r="F35" s="5">
        <v>14</v>
      </c>
      <c r="G35" s="5">
        <v>11</v>
      </c>
      <c r="H35" s="5">
        <v>14</v>
      </c>
      <c r="I35" s="5">
        <v>15</v>
      </c>
      <c r="J35" s="5">
        <v>16</v>
      </c>
      <c r="K35" s="5">
        <v>17</v>
      </c>
      <c r="L35" s="5">
        <v>144</v>
      </c>
    </row>
    <row r="36" spans="1:12" ht="15" x14ac:dyDescent="0.2">
      <c r="A36" s="8" t="s">
        <v>35</v>
      </c>
      <c r="B36" s="5">
        <v>7</v>
      </c>
      <c r="C36" s="5">
        <v>15</v>
      </c>
      <c r="D36" s="5">
        <v>12</v>
      </c>
      <c r="E36" s="5">
        <v>9</v>
      </c>
      <c r="F36" s="5">
        <v>19</v>
      </c>
      <c r="G36" s="5">
        <v>12</v>
      </c>
      <c r="H36" s="5">
        <v>20</v>
      </c>
      <c r="I36" s="5">
        <v>24</v>
      </c>
      <c r="J36" s="5">
        <v>20</v>
      </c>
      <c r="K36" s="5">
        <v>18</v>
      </c>
      <c r="L36" s="5">
        <v>156</v>
      </c>
    </row>
    <row r="37" spans="1:12" ht="15" x14ac:dyDescent="0.2">
      <c r="A37" s="8" t="s">
        <v>36</v>
      </c>
      <c r="B37" s="5">
        <v>46</v>
      </c>
      <c r="C37" s="5">
        <v>55</v>
      </c>
      <c r="D37" s="5">
        <v>65</v>
      </c>
      <c r="E37" s="5">
        <v>71</v>
      </c>
      <c r="F37" s="5">
        <v>66</v>
      </c>
      <c r="G37" s="5">
        <v>80</v>
      </c>
      <c r="H37" s="5">
        <v>91</v>
      </c>
      <c r="I37" s="5">
        <v>79</v>
      </c>
      <c r="J37" s="5">
        <v>62</v>
      </c>
      <c r="K37" s="5">
        <v>79</v>
      </c>
      <c r="L37" s="5">
        <v>694</v>
      </c>
    </row>
    <row r="38" spans="1:12" ht="15" x14ac:dyDescent="0.2">
      <c r="A38" s="8" t="s">
        <v>37</v>
      </c>
      <c r="B38" s="5">
        <v>5</v>
      </c>
      <c r="C38" s="5">
        <v>8</v>
      </c>
      <c r="D38" s="5">
        <v>12</v>
      </c>
      <c r="E38" s="5">
        <v>12</v>
      </c>
      <c r="F38" s="5">
        <v>8</v>
      </c>
      <c r="G38" s="5">
        <v>17</v>
      </c>
      <c r="H38" s="5">
        <v>11</v>
      </c>
      <c r="I38" s="5">
        <v>9</v>
      </c>
      <c r="J38" s="5">
        <v>10</v>
      </c>
      <c r="K38" s="5">
        <v>16</v>
      </c>
      <c r="L38" s="5">
        <v>108</v>
      </c>
    </row>
    <row r="39" spans="1:12" ht="15" x14ac:dyDescent="0.2">
      <c r="A39" s="8" t="s">
        <v>38</v>
      </c>
      <c r="B39" s="5">
        <v>142</v>
      </c>
      <c r="C39" s="5">
        <v>156</v>
      </c>
      <c r="D39" s="5">
        <v>129</v>
      </c>
      <c r="E39" s="5">
        <v>168</v>
      </c>
      <c r="F39" s="5">
        <v>170</v>
      </c>
      <c r="G39" s="5">
        <v>163</v>
      </c>
      <c r="H39" s="5">
        <v>183</v>
      </c>
      <c r="I39" s="5">
        <v>173</v>
      </c>
      <c r="J39" s="5">
        <v>174</v>
      </c>
      <c r="K39" s="5">
        <v>173</v>
      </c>
      <c r="L39" s="7">
        <v>1631</v>
      </c>
    </row>
    <row r="40" spans="1:12" ht="15" x14ac:dyDescent="0.2">
      <c r="A40" s="8" t="s">
        <v>39</v>
      </c>
      <c r="B40" s="5">
        <v>39</v>
      </c>
      <c r="C40" s="5">
        <v>61</v>
      </c>
      <c r="D40" s="5">
        <v>49</v>
      </c>
      <c r="E40" s="5">
        <v>75</v>
      </c>
      <c r="F40" s="5">
        <v>54</v>
      </c>
      <c r="G40" s="5">
        <v>74</v>
      </c>
      <c r="H40" s="5">
        <v>75</v>
      </c>
      <c r="I40" s="5">
        <v>83</v>
      </c>
      <c r="J40" s="5">
        <v>83</v>
      </c>
      <c r="K40" s="5">
        <v>79</v>
      </c>
      <c r="L40" s="5">
        <v>672</v>
      </c>
    </row>
    <row r="41" spans="1:12" ht="15" x14ac:dyDescent="0.2">
      <c r="A41" s="8" t="s">
        <v>40</v>
      </c>
      <c r="B41" s="5">
        <v>287</v>
      </c>
      <c r="C41" s="5">
        <v>303</v>
      </c>
      <c r="D41" s="5">
        <v>336</v>
      </c>
      <c r="E41" s="5">
        <v>264</v>
      </c>
      <c r="F41" s="5">
        <v>311</v>
      </c>
      <c r="G41" s="5">
        <v>307</v>
      </c>
      <c r="H41" s="5">
        <v>246</v>
      </c>
      <c r="I41" s="5">
        <v>268</v>
      </c>
      <c r="J41" s="5">
        <v>274</v>
      </c>
      <c r="K41" s="5">
        <v>231</v>
      </c>
      <c r="L41" s="7">
        <v>2827</v>
      </c>
    </row>
    <row r="42" spans="1:12" ht="15" x14ac:dyDescent="0.2">
      <c r="A42" s="8" t="s">
        <v>41</v>
      </c>
      <c r="B42" s="5">
        <v>161</v>
      </c>
      <c r="C42" s="5">
        <v>200</v>
      </c>
      <c r="D42" s="5">
        <v>174</v>
      </c>
      <c r="E42" s="5">
        <v>172</v>
      </c>
      <c r="F42" s="5">
        <v>182</v>
      </c>
      <c r="G42" s="5">
        <v>200</v>
      </c>
      <c r="H42" s="5">
        <v>198</v>
      </c>
      <c r="I42" s="5">
        <v>224</v>
      </c>
      <c r="J42" s="5">
        <v>221</v>
      </c>
      <c r="K42" s="5">
        <v>228</v>
      </c>
      <c r="L42" s="7">
        <v>1960</v>
      </c>
    </row>
    <row r="43" spans="1:12" ht="15" x14ac:dyDescent="0.2">
      <c r="A43" s="8" t="s">
        <v>42</v>
      </c>
      <c r="B43" s="5">
        <v>9</v>
      </c>
      <c r="C43" s="5">
        <v>7</v>
      </c>
      <c r="D43" s="5">
        <v>1</v>
      </c>
      <c r="E43" s="5">
        <v>9</v>
      </c>
      <c r="F43" s="5">
        <v>7</v>
      </c>
      <c r="G43" s="5">
        <v>7</v>
      </c>
      <c r="H43" s="5">
        <v>5</v>
      </c>
      <c r="I43" s="5">
        <v>6</v>
      </c>
      <c r="J43" s="5">
        <v>5</v>
      </c>
      <c r="K43" s="5">
        <v>8</v>
      </c>
      <c r="L43" s="5">
        <v>64</v>
      </c>
    </row>
    <row r="44" spans="1:12" ht="15" x14ac:dyDescent="0.2">
      <c r="A44" s="8" t="s">
        <v>43</v>
      </c>
      <c r="B44" s="5">
        <v>104</v>
      </c>
      <c r="C44" s="5">
        <v>113</v>
      </c>
      <c r="D44" s="5">
        <v>85</v>
      </c>
      <c r="E44" s="5">
        <v>87</v>
      </c>
      <c r="F44" s="5">
        <v>116</v>
      </c>
      <c r="G44" s="5">
        <v>134</v>
      </c>
      <c r="H44" s="5">
        <v>142</v>
      </c>
      <c r="I44" s="5">
        <v>127</v>
      </c>
      <c r="J44" s="5">
        <v>124</v>
      </c>
      <c r="K44" s="5">
        <v>159</v>
      </c>
      <c r="L44" s="7">
        <v>1191</v>
      </c>
    </row>
    <row r="45" spans="1:12" ht="15" x14ac:dyDescent="0.2">
      <c r="A45" s="8" t="s">
        <v>44</v>
      </c>
      <c r="B45" s="5">
        <v>43</v>
      </c>
      <c r="C45" s="5">
        <v>65</v>
      </c>
      <c r="D45" s="5">
        <v>58</v>
      </c>
      <c r="E45" s="5">
        <v>50</v>
      </c>
      <c r="F45" s="5">
        <v>70</v>
      </c>
      <c r="G45" s="5">
        <v>88</v>
      </c>
      <c r="H45" s="5">
        <v>79</v>
      </c>
      <c r="I45" s="5">
        <v>60</v>
      </c>
      <c r="J45" s="5">
        <v>85</v>
      </c>
      <c r="K45" s="5">
        <v>85</v>
      </c>
      <c r="L45" s="5">
        <v>683</v>
      </c>
    </row>
    <row r="46" spans="1:12" ht="15" x14ac:dyDescent="0.2">
      <c r="A46" s="8" t="s">
        <v>45</v>
      </c>
      <c r="B46" s="5">
        <v>46</v>
      </c>
      <c r="C46" s="5">
        <v>55</v>
      </c>
      <c r="D46" s="5">
        <v>48</v>
      </c>
      <c r="E46" s="5">
        <v>57</v>
      </c>
      <c r="F46" s="5">
        <v>69</v>
      </c>
      <c r="G46" s="5">
        <v>71</v>
      </c>
      <c r="H46" s="5">
        <v>70</v>
      </c>
      <c r="I46" s="5">
        <v>77</v>
      </c>
      <c r="J46" s="5">
        <v>82</v>
      </c>
      <c r="K46" s="5">
        <v>71</v>
      </c>
      <c r="L46" s="5">
        <v>646</v>
      </c>
    </row>
    <row r="47" spans="1:12" ht="15" x14ac:dyDescent="0.2">
      <c r="A47" s="8" t="s">
        <v>46</v>
      </c>
      <c r="B47" s="5">
        <v>147</v>
      </c>
      <c r="C47" s="5">
        <v>163</v>
      </c>
      <c r="D47" s="5">
        <v>147</v>
      </c>
      <c r="E47" s="5">
        <v>161</v>
      </c>
      <c r="F47" s="5">
        <v>151</v>
      </c>
      <c r="G47" s="5">
        <v>170</v>
      </c>
      <c r="H47" s="5">
        <v>147</v>
      </c>
      <c r="I47" s="5">
        <v>197</v>
      </c>
      <c r="J47" s="5">
        <v>147</v>
      </c>
      <c r="K47" s="5">
        <v>143</v>
      </c>
      <c r="L47" s="7">
        <v>1573</v>
      </c>
    </row>
    <row r="48" spans="1:12" ht="15" x14ac:dyDescent="0.2">
      <c r="A48" s="8" t="s">
        <v>47</v>
      </c>
      <c r="B48" s="5">
        <v>14</v>
      </c>
      <c r="C48" s="5">
        <v>5</v>
      </c>
      <c r="D48" s="5">
        <v>14</v>
      </c>
      <c r="E48" s="5">
        <v>14</v>
      </c>
      <c r="F48" s="5">
        <v>8</v>
      </c>
      <c r="G48" s="5">
        <v>14</v>
      </c>
      <c r="H48" s="5">
        <v>21</v>
      </c>
      <c r="I48" s="5">
        <v>7</v>
      </c>
      <c r="J48" s="5">
        <v>8</v>
      </c>
      <c r="K48" s="5">
        <v>17</v>
      </c>
      <c r="L48" s="5">
        <v>122</v>
      </c>
    </row>
    <row r="49" spans="1:12" ht="15" x14ac:dyDescent="0.2">
      <c r="A49" s="8" t="s">
        <v>48</v>
      </c>
      <c r="B49" s="5">
        <v>113</v>
      </c>
      <c r="C49" s="5">
        <v>123</v>
      </c>
      <c r="D49" s="5">
        <v>100</v>
      </c>
      <c r="E49" s="5">
        <v>107</v>
      </c>
      <c r="F49" s="5">
        <v>123</v>
      </c>
      <c r="G49" s="5">
        <v>144</v>
      </c>
      <c r="H49" s="5">
        <v>155</v>
      </c>
      <c r="I49" s="5">
        <v>165</v>
      </c>
      <c r="J49" s="5">
        <v>163</v>
      </c>
      <c r="K49" s="5">
        <v>187</v>
      </c>
      <c r="L49" s="7">
        <v>1380</v>
      </c>
    </row>
    <row r="50" spans="1:12" ht="15" x14ac:dyDescent="0.2">
      <c r="A50" s="8" t="s">
        <v>49</v>
      </c>
      <c r="B50" s="5">
        <v>7</v>
      </c>
      <c r="C50" s="5">
        <v>2</v>
      </c>
      <c r="D50" s="5">
        <v>9</v>
      </c>
      <c r="E50" s="5">
        <v>9</v>
      </c>
      <c r="F50" s="5">
        <v>6</v>
      </c>
      <c r="G50" s="5">
        <v>6</v>
      </c>
      <c r="H50" s="5">
        <v>10</v>
      </c>
      <c r="I50" s="5">
        <v>10</v>
      </c>
      <c r="J50" s="5">
        <v>7</v>
      </c>
      <c r="K50" s="5">
        <v>14</v>
      </c>
      <c r="L50" s="5">
        <v>80</v>
      </c>
    </row>
    <row r="51" spans="1:12" ht="15" x14ac:dyDescent="0.2">
      <c r="A51" s="8" t="s">
        <v>50</v>
      </c>
      <c r="B51" s="5">
        <v>80</v>
      </c>
      <c r="C51" s="5">
        <v>67</v>
      </c>
      <c r="D51" s="5">
        <v>80</v>
      </c>
      <c r="E51" s="5">
        <v>86</v>
      </c>
      <c r="F51" s="5">
        <v>104</v>
      </c>
      <c r="G51" s="5">
        <v>97</v>
      </c>
      <c r="H51" s="5">
        <v>121</v>
      </c>
      <c r="I51" s="5">
        <v>136</v>
      </c>
      <c r="J51" s="5">
        <v>148</v>
      </c>
      <c r="K51" s="5">
        <v>172</v>
      </c>
      <c r="L51" s="7">
        <v>1091</v>
      </c>
    </row>
    <row r="52" spans="1:12" ht="15" x14ac:dyDescent="0.2">
      <c r="A52" s="8" t="s">
        <v>51</v>
      </c>
      <c r="B52" s="5">
        <v>425</v>
      </c>
      <c r="C52" s="5">
        <v>482</v>
      </c>
      <c r="D52" s="5">
        <v>480</v>
      </c>
      <c r="E52" s="5">
        <v>479</v>
      </c>
      <c r="F52" s="5">
        <v>549</v>
      </c>
      <c r="G52" s="5">
        <v>675</v>
      </c>
      <c r="H52" s="5">
        <v>608</v>
      </c>
      <c r="I52" s="5">
        <v>616</v>
      </c>
      <c r="J52" s="5">
        <v>649</v>
      </c>
      <c r="K52" s="5">
        <v>687</v>
      </c>
      <c r="L52" s="7">
        <v>5650</v>
      </c>
    </row>
    <row r="53" spans="1:12" ht="15" x14ac:dyDescent="0.2">
      <c r="A53" s="8" t="s">
        <v>52</v>
      </c>
      <c r="B53" s="5">
        <v>30</v>
      </c>
      <c r="C53" s="5">
        <v>28</v>
      </c>
      <c r="D53" s="5">
        <v>28</v>
      </c>
      <c r="E53" s="5">
        <v>32</v>
      </c>
      <c r="F53" s="5">
        <v>47</v>
      </c>
      <c r="G53" s="5">
        <v>35</v>
      </c>
      <c r="H53" s="5">
        <v>42</v>
      </c>
      <c r="I53" s="5">
        <v>36</v>
      </c>
      <c r="J53" s="5">
        <v>38</v>
      </c>
      <c r="K53" s="5">
        <v>33</v>
      </c>
      <c r="L53" s="5">
        <v>349</v>
      </c>
    </row>
    <row r="54" spans="1:12" ht="15" x14ac:dyDescent="0.2">
      <c r="A54" s="8" t="s">
        <v>53</v>
      </c>
      <c r="B54" s="5">
        <v>3</v>
      </c>
      <c r="C54" s="5">
        <v>10</v>
      </c>
      <c r="D54" s="5">
        <v>5</v>
      </c>
      <c r="E54" s="5">
        <v>5</v>
      </c>
      <c r="F54" s="5">
        <v>5</v>
      </c>
      <c r="G54" s="5">
        <v>4</v>
      </c>
      <c r="H54" s="5">
        <v>8</v>
      </c>
      <c r="I54" s="5">
        <v>6</v>
      </c>
      <c r="J54" s="5">
        <v>3</v>
      </c>
      <c r="K54" s="5">
        <v>8</v>
      </c>
      <c r="L54" s="5">
        <v>57</v>
      </c>
    </row>
    <row r="55" spans="1:12" ht="15" x14ac:dyDescent="0.2">
      <c r="A55" s="8" t="s">
        <v>54</v>
      </c>
      <c r="B55" s="5">
        <v>73</v>
      </c>
      <c r="C55" s="5">
        <v>97</v>
      </c>
      <c r="D55" s="5">
        <v>75</v>
      </c>
      <c r="E55" s="5">
        <v>88</v>
      </c>
      <c r="F55" s="5">
        <v>77</v>
      </c>
      <c r="G55" s="5">
        <v>122</v>
      </c>
      <c r="H55" s="5">
        <v>111</v>
      </c>
      <c r="I55" s="5">
        <v>118</v>
      </c>
      <c r="J55" s="5">
        <v>123</v>
      </c>
      <c r="K55" s="5">
        <v>111</v>
      </c>
      <c r="L55" s="5">
        <v>995</v>
      </c>
    </row>
    <row r="56" spans="1:12" ht="15" x14ac:dyDescent="0.2">
      <c r="A56" s="8" t="s">
        <v>55</v>
      </c>
      <c r="B56" s="5">
        <v>64</v>
      </c>
      <c r="C56" s="5">
        <v>71</v>
      </c>
      <c r="D56" s="5">
        <v>49</v>
      </c>
      <c r="E56" s="5">
        <v>75</v>
      </c>
      <c r="F56" s="5">
        <v>84</v>
      </c>
      <c r="G56" s="5">
        <v>83</v>
      </c>
      <c r="H56" s="5">
        <v>104</v>
      </c>
      <c r="I56" s="5">
        <v>99</v>
      </c>
      <c r="J56" s="5">
        <v>102</v>
      </c>
      <c r="K56" s="5">
        <v>97</v>
      </c>
      <c r="L56" s="5">
        <v>828</v>
      </c>
    </row>
    <row r="57" spans="1:12" ht="15" x14ac:dyDescent="0.2">
      <c r="A57" s="8" t="s">
        <v>56</v>
      </c>
      <c r="B57" s="5">
        <v>20</v>
      </c>
      <c r="C57" s="5">
        <v>31</v>
      </c>
      <c r="D57" s="5">
        <v>28</v>
      </c>
      <c r="E57" s="5">
        <v>19</v>
      </c>
      <c r="F57" s="5">
        <v>19</v>
      </c>
      <c r="G57" s="5">
        <v>24</v>
      </c>
      <c r="H57" s="5">
        <v>26</v>
      </c>
      <c r="I57" s="5">
        <v>22</v>
      </c>
      <c r="J57" s="5">
        <v>31</v>
      </c>
      <c r="K57" s="5">
        <v>18</v>
      </c>
      <c r="L57" s="5">
        <v>238</v>
      </c>
    </row>
    <row r="58" spans="1:12" ht="15" x14ac:dyDescent="0.2">
      <c r="A58" s="8" t="s">
        <v>57</v>
      </c>
      <c r="B58" s="5">
        <v>57</v>
      </c>
      <c r="C58" s="5">
        <v>45</v>
      </c>
      <c r="D58" s="5">
        <v>37</v>
      </c>
      <c r="E58" s="5">
        <v>45</v>
      </c>
      <c r="F58" s="5">
        <v>57</v>
      </c>
      <c r="G58" s="5">
        <v>51</v>
      </c>
      <c r="H58" s="5">
        <v>56</v>
      </c>
      <c r="I58" s="5">
        <v>56</v>
      </c>
      <c r="J58" s="5">
        <v>59</v>
      </c>
      <c r="K58" s="5">
        <v>50</v>
      </c>
      <c r="L58" s="5">
        <v>513</v>
      </c>
    </row>
    <row r="59" spans="1:12" ht="15" x14ac:dyDescent="0.2">
      <c r="A59" s="8" t="s">
        <v>58</v>
      </c>
      <c r="B59" s="5">
        <v>6</v>
      </c>
      <c r="C59" s="5">
        <v>6</v>
      </c>
      <c r="D59" s="5">
        <v>4</v>
      </c>
      <c r="E59" s="5">
        <v>5</v>
      </c>
      <c r="F59" s="5">
        <v>5</v>
      </c>
      <c r="G59" s="5">
        <v>4</v>
      </c>
      <c r="H59" s="5">
        <v>6</v>
      </c>
      <c r="I59" s="5">
        <v>6</v>
      </c>
      <c r="J59" s="5">
        <v>11</v>
      </c>
      <c r="K59" s="5">
        <v>6</v>
      </c>
      <c r="L59" s="5">
        <v>59</v>
      </c>
    </row>
    <row r="60" spans="1:12" ht="15" x14ac:dyDescent="0.2">
      <c r="A60" s="8" t="s">
        <v>7</v>
      </c>
      <c r="B60" s="7">
        <v>4457</v>
      </c>
      <c r="C60" s="7">
        <v>4818</v>
      </c>
      <c r="D60" s="7">
        <v>4779</v>
      </c>
      <c r="E60" s="7">
        <v>4910</v>
      </c>
      <c r="F60" s="7">
        <v>5494</v>
      </c>
      <c r="G60" s="7">
        <v>6080</v>
      </c>
      <c r="H60" s="7">
        <v>6075</v>
      </c>
      <c r="I60" s="7">
        <v>6374</v>
      </c>
      <c r="J60" s="7">
        <v>6272</v>
      </c>
      <c r="K60" s="7">
        <v>6516</v>
      </c>
      <c r="L60" s="7">
        <v>55775</v>
      </c>
    </row>
    <row r="61" spans="1:12" x14ac:dyDescent="0.2">
      <c r="A61" s="3"/>
    </row>
    <row r="62" spans="1:12" x14ac:dyDescent="0.2">
      <c r="A62" s="3"/>
      <c r="K62" s="6">
        <f>K60-B60</f>
        <v>2059</v>
      </c>
    </row>
    <row r="63" spans="1:12" x14ac:dyDescent="0.2">
      <c r="A63" s="3"/>
    </row>
    <row r="64" spans="1:12" x14ac:dyDescent="0.2">
      <c r="A64" s="3"/>
    </row>
    <row r="65" spans="1:12" ht="18.75" customHeight="1" thickBot="1" x14ac:dyDescent="0.25">
      <c r="A65" s="12" t="s">
        <v>59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 customHeight="1" x14ac:dyDescent="0.2">
      <c r="A66" s="9" t="s">
        <v>5</v>
      </c>
      <c r="B66" s="11" t="s">
        <v>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 x14ac:dyDescent="0.2">
      <c r="A67" s="10"/>
      <c r="B67" s="4">
        <v>2011</v>
      </c>
      <c r="C67" s="4">
        <v>2012</v>
      </c>
      <c r="D67" s="4">
        <v>2013</v>
      </c>
      <c r="E67" s="4">
        <v>2014</v>
      </c>
      <c r="F67" s="4">
        <v>2015</v>
      </c>
      <c r="G67" s="4">
        <v>2016</v>
      </c>
      <c r="H67" s="4">
        <v>2017</v>
      </c>
      <c r="I67" s="4">
        <v>2018</v>
      </c>
      <c r="J67" s="4">
        <v>2019</v>
      </c>
      <c r="K67" s="4">
        <v>2020</v>
      </c>
      <c r="L67" s="4" t="s">
        <v>7</v>
      </c>
    </row>
    <row r="68" spans="1:12" ht="15" x14ac:dyDescent="0.2">
      <c r="A68" s="8" t="s">
        <v>60</v>
      </c>
      <c r="B68" s="5">
        <v>111</v>
      </c>
      <c r="C68" s="5">
        <v>112</v>
      </c>
      <c r="D68" s="5">
        <v>87</v>
      </c>
      <c r="E68" s="5">
        <v>95</v>
      </c>
      <c r="F68" s="5">
        <v>101</v>
      </c>
      <c r="G68" s="5">
        <v>89</v>
      </c>
      <c r="H68" s="5">
        <v>98</v>
      </c>
      <c r="I68" s="5">
        <v>116</v>
      </c>
      <c r="J68" s="5">
        <v>100</v>
      </c>
      <c r="K68" s="5">
        <v>63</v>
      </c>
      <c r="L68" s="5">
        <v>972</v>
      </c>
    </row>
    <row r="70" spans="1:12" x14ac:dyDescent="0.2">
      <c r="A70" s="2" t="s">
        <v>61</v>
      </c>
    </row>
    <row r="71" spans="1:12" ht="39.75" x14ac:dyDescent="0.2">
      <c r="A71" s="13" t="s">
        <v>62</v>
      </c>
    </row>
    <row r="72" spans="1:12" ht="25.5" x14ac:dyDescent="0.2">
      <c r="A72" s="2" t="s">
        <v>63</v>
      </c>
    </row>
    <row r="73" spans="1:12" ht="25.5" x14ac:dyDescent="0.2">
      <c r="A73" s="2" t="s">
        <v>64</v>
      </c>
    </row>
  </sheetData>
  <mergeCells count="6">
    <mergeCell ref="A7:A8"/>
    <mergeCell ref="B7:L7"/>
    <mergeCell ref="A6:L6"/>
    <mergeCell ref="A66:A67"/>
    <mergeCell ref="B66:L66"/>
    <mergeCell ref="A65:L65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70" zoomScaleNormal="70" workbookViewId="0">
      <selection activeCell="S2" sqref="S2:T2"/>
    </sheetView>
  </sheetViews>
  <sheetFormatPr defaultRowHeight="15" x14ac:dyDescent="0.25"/>
  <cols>
    <col min="1" max="1" width="9.140625" style="17"/>
    <col min="16" max="16" width="22.5703125" style="17" customWidth="1"/>
  </cols>
  <sheetData>
    <row r="1" spans="1:26" x14ac:dyDescent="0.25">
      <c r="A1" s="15" t="s">
        <v>5</v>
      </c>
      <c r="B1" s="11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6" x14ac:dyDescent="0.25">
      <c r="A2" s="16"/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  <c r="I2" s="4">
        <v>2018</v>
      </c>
      <c r="J2" s="4">
        <v>2019</v>
      </c>
      <c r="K2" s="4">
        <v>2020</v>
      </c>
      <c r="L2" s="4" t="s">
        <v>7</v>
      </c>
      <c r="P2" s="17" t="s">
        <v>5</v>
      </c>
      <c r="Q2" t="s">
        <v>65</v>
      </c>
      <c r="R2" t="s">
        <v>66</v>
      </c>
      <c r="S2" t="s">
        <v>68</v>
      </c>
      <c r="T2" t="s">
        <v>67</v>
      </c>
      <c r="V2" t="s">
        <v>5</v>
      </c>
      <c r="W2" t="s">
        <v>65</v>
      </c>
      <c r="X2" t="s">
        <v>66</v>
      </c>
      <c r="Y2" t="s">
        <v>68</v>
      </c>
      <c r="Z2" t="s">
        <v>67</v>
      </c>
    </row>
    <row r="3" spans="1:26" x14ac:dyDescent="0.25">
      <c r="A3" s="14" t="s">
        <v>8</v>
      </c>
      <c r="B3" s="5">
        <v>79</v>
      </c>
      <c r="C3" s="5">
        <v>77</v>
      </c>
      <c r="D3" s="5">
        <v>59</v>
      </c>
      <c r="E3" s="5">
        <v>96</v>
      </c>
      <c r="F3" s="5">
        <v>98</v>
      </c>
      <c r="G3" s="5">
        <v>120</v>
      </c>
      <c r="H3" s="5">
        <v>119</v>
      </c>
      <c r="I3" s="5">
        <v>107</v>
      </c>
      <c r="J3" s="5">
        <v>119</v>
      </c>
      <c r="K3" s="5">
        <v>101</v>
      </c>
      <c r="L3" s="5">
        <v>975</v>
      </c>
      <c r="P3" s="14" t="s">
        <v>8</v>
      </c>
      <c r="Q3">
        <f>AVERAGE(B3:F3)</f>
        <v>81.8</v>
      </c>
      <c r="R3">
        <f>AVERAGE(G3:K3)</f>
        <v>113.2</v>
      </c>
      <c r="S3">
        <f>R3-Q3</f>
        <v>31.400000000000006</v>
      </c>
      <c r="T3" s="19">
        <f>(R3-Q3)/Q3</f>
        <v>0.38386308068459668</v>
      </c>
      <c r="V3" t="s">
        <v>8</v>
      </c>
      <c r="W3">
        <v>81.8</v>
      </c>
      <c r="X3">
        <v>113.2</v>
      </c>
      <c r="Y3">
        <v>31.400000000000006</v>
      </c>
      <c r="Z3" s="19">
        <v>0.38386308068459668</v>
      </c>
    </row>
    <row r="4" spans="1:26" x14ac:dyDescent="0.25">
      <c r="A4" s="14" t="s">
        <v>9</v>
      </c>
      <c r="B4" s="5">
        <v>9</v>
      </c>
      <c r="C4" s="5">
        <v>8</v>
      </c>
      <c r="D4" s="5">
        <v>6</v>
      </c>
      <c r="E4" s="5">
        <v>14</v>
      </c>
      <c r="F4" s="5">
        <v>12</v>
      </c>
      <c r="G4" s="5">
        <v>12</v>
      </c>
      <c r="H4" s="5">
        <v>14</v>
      </c>
      <c r="I4" s="5">
        <v>14</v>
      </c>
      <c r="J4" s="5">
        <v>6</v>
      </c>
      <c r="K4" s="5">
        <v>13</v>
      </c>
      <c r="L4" s="5">
        <v>108</v>
      </c>
      <c r="P4" s="14" t="s">
        <v>9</v>
      </c>
      <c r="Q4">
        <f t="shared" ref="Q4:Q53" si="0">AVERAGE(B4:F4)</f>
        <v>9.8000000000000007</v>
      </c>
      <c r="R4">
        <f t="shared" ref="R4:R53" si="1">AVERAGE(G4:K4)</f>
        <v>11.8</v>
      </c>
      <c r="S4">
        <f t="shared" ref="S4:S53" si="2">R4-Q4</f>
        <v>2</v>
      </c>
      <c r="T4" s="19">
        <f t="shared" ref="T4:T53" si="3">(R4-Q4)/Q4</f>
        <v>0.2040816326530612</v>
      </c>
      <c r="V4" t="s">
        <v>9</v>
      </c>
      <c r="W4">
        <v>9.8000000000000007</v>
      </c>
      <c r="X4">
        <v>11.8</v>
      </c>
      <c r="Y4">
        <v>2</v>
      </c>
      <c r="Z4" s="19">
        <v>0.2040816326530612</v>
      </c>
    </row>
    <row r="5" spans="1:26" x14ac:dyDescent="0.25">
      <c r="A5" s="14" t="s">
        <v>10</v>
      </c>
      <c r="B5" s="5">
        <v>147</v>
      </c>
      <c r="C5" s="5">
        <v>122</v>
      </c>
      <c r="D5" s="5">
        <v>151</v>
      </c>
      <c r="E5" s="5">
        <v>142</v>
      </c>
      <c r="F5" s="5">
        <v>155</v>
      </c>
      <c r="G5" s="5">
        <v>186</v>
      </c>
      <c r="H5" s="5">
        <v>213</v>
      </c>
      <c r="I5" s="5">
        <v>236</v>
      </c>
      <c r="J5" s="5">
        <v>210</v>
      </c>
      <c r="K5" s="5">
        <v>222</v>
      </c>
      <c r="L5" s="7">
        <v>1784</v>
      </c>
      <c r="P5" s="14" t="s">
        <v>10</v>
      </c>
      <c r="Q5">
        <f t="shared" si="0"/>
        <v>143.4</v>
      </c>
      <c r="R5">
        <f t="shared" si="1"/>
        <v>213.4</v>
      </c>
      <c r="S5">
        <f t="shared" si="2"/>
        <v>70</v>
      </c>
      <c r="T5" s="19">
        <f t="shared" si="3"/>
        <v>0.48814504881450488</v>
      </c>
      <c r="V5" t="s">
        <v>10</v>
      </c>
      <c r="W5">
        <v>143.4</v>
      </c>
      <c r="X5">
        <v>213.4</v>
      </c>
      <c r="Y5">
        <v>70</v>
      </c>
      <c r="Z5" s="19">
        <v>0.48814504881450488</v>
      </c>
    </row>
    <row r="6" spans="1:26" x14ac:dyDescent="0.25">
      <c r="A6" s="14" t="s">
        <v>11</v>
      </c>
      <c r="B6" s="5">
        <v>42</v>
      </c>
      <c r="C6" s="5">
        <v>47</v>
      </c>
      <c r="D6" s="5">
        <v>46</v>
      </c>
      <c r="E6" s="5">
        <v>37</v>
      </c>
      <c r="F6" s="5">
        <v>44</v>
      </c>
      <c r="G6" s="5">
        <v>49</v>
      </c>
      <c r="H6" s="5">
        <v>47</v>
      </c>
      <c r="I6" s="5">
        <v>62</v>
      </c>
      <c r="J6" s="5">
        <v>62</v>
      </c>
      <c r="K6" s="5">
        <v>81</v>
      </c>
      <c r="L6" s="5">
        <v>517</v>
      </c>
      <c r="P6" s="14" t="s">
        <v>11</v>
      </c>
      <c r="Q6">
        <f t="shared" si="0"/>
        <v>43.2</v>
      </c>
      <c r="R6">
        <f t="shared" si="1"/>
        <v>60.2</v>
      </c>
      <c r="S6">
        <f t="shared" si="2"/>
        <v>17</v>
      </c>
      <c r="T6" s="19">
        <f t="shared" si="3"/>
        <v>0.39351851851851849</v>
      </c>
      <c r="V6" t="s">
        <v>11</v>
      </c>
      <c r="W6">
        <v>43.2</v>
      </c>
      <c r="X6">
        <v>60.2</v>
      </c>
      <c r="Y6">
        <v>17</v>
      </c>
      <c r="Z6" s="19">
        <v>0.39351851851851849</v>
      </c>
    </row>
    <row r="7" spans="1:26" x14ac:dyDescent="0.25">
      <c r="A7" s="14" t="s">
        <v>12</v>
      </c>
      <c r="B7" s="5">
        <v>633</v>
      </c>
      <c r="C7" s="5">
        <v>653</v>
      </c>
      <c r="D7" s="5">
        <v>734</v>
      </c>
      <c r="E7" s="5">
        <v>709</v>
      </c>
      <c r="F7" s="5">
        <v>819</v>
      </c>
      <c r="G7" s="5">
        <v>933</v>
      </c>
      <c r="H7" s="5">
        <v>940</v>
      </c>
      <c r="I7" s="5">
        <v>978</v>
      </c>
      <c r="J7" s="7">
        <v>1011</v>
      </c>
      <c r="K7" s="5">
        <v>986</v>
      </c>
      <c r="L7" s="7">
        <v>8396</v>
      </c>
      <c r="P7" s="14" t="s">
        <v>12</v>
      </c>
      <c r="Q7">
        <f t="shared" si="0"/>
        <v>709.6</v>
      </c>
      <c r="R7">
        <f t="shared" si="1"/>
        <v>969.6</v>
      </c>
      <c r="S7">
        <f t="shared" si="2"/>
        <v>260</v>
      </c>
      <c r="T7" s="19">
        <f t="shared" si="3"/>
        <v>0.36640360766629088</v>
      </c>
      <c r="V7" t="s">
        <v>12</v>
      </c>
      <c r="W7">
        <v>709.6</v>
      </c>
      <c r="X7">
        <v>969.6</v>
      </c>
      <c r="Y7">
        <v>260</v>
      </c>
      <c r="Z7" s="19">
        <v>0.36640360766629088</v>
      </c>
    </row>
    <row r="8" spans="1:26" x14ac:dyDescent="0.25">
      <c r="A8" s="14" t="s">
        <v>13</v>
      </c>
      <c r="B8" s="5">
        <v>45</v>
      </c>
      <c r="C8" s="5">
        <v>76</v>
      </c>
      <c r="D8" s="5">
        <v>50</v>
      </c>
      <c r="E8" s="5">
        <v>63</v>
      </c>
      <c r="F8" s="5">
        <v>59</v>
      </c>
      <c r="G8" s="5">
        <v>79</v>
      </c>
      <c r="H8" s="5">
        <v>92</v>
      </c>
      <c r="I8" s="5">
        <v>89</v>
      </c>
      <c r="J8" s="5">
        <v>73</v>
      </c>
      <c r="K8" s="5">
        <v>87</v>
      </c>
      <c r="L8" s="5">
        <v>713</v>
      </c>
      <c r="P8" s="14" t="s">
        <v>13</v>
      </c>
      <c r="Q8">
        <f t="shared" si="0"/>
        <v>58.6</v>
      </c>
      <c r="R8">
        <f t="shared" si="1"/>
        <v>84</v>
      </c>
      <c r="S8">
        <f t="shared" si="2"/>
        <v>25.4</v>
      </c>
      <c r="T8" s="19">
        <f t="shared" si="3"/>
        <v>0.43344709897610917</v>
      </c>
      <c r="V8" t="s">
        <v>13</v>
      </c>
      <c r="W8">
        <v>58.6</v>
      </c>
      <c r="X8">
        <v>84</v>
      </c>
      <c r="Y8">
        <v>25.4</v>
      </c>
      <c r="Z8" s="19">
        <v>0.43344709897610917</v>
      </c>
    </row>
    <row r="9" spans="1:26" x14ac:dyDescent="0.25">
      <c r="A9" s="14" t="s">
        <v>14</v>
      </c>
      <c r="B9" s="5">
        <v>26</v>
      </c>
      <c r="C9" s="5">
        <v>43</v>
      </c>
      <c r="D9" s="5">
        <v>37</v>
      </c>
      <c r="E9" s="5">
        <v>47</v>
      </c>
      <c r="F9" s="5">
        <v>46</v>
      </c>
      <c r="G9" s="5">
        <v>59</v>
      </c>
      <c r="H9" s="5">
        <v>49</v>
      </c>
      <c r="I9" s="5">
        <v>59</v>
      </c>
      <c r="J9" s="5">
        <v>54</v>
      </c>
      <c r="K9" s="5">
        <v>56</v>
      </c>
      <c r="L9" s="5">
        <v>476</v>
      </c>
      <c r="P9" s="14" t="s">
        <v>14</v>
      </c>
      <c r="Q9">
        <f t="shared" si="0"/>
        <v>39.799999999999997</v>
      </c>
      <c r="R9">
        <f t="shared" si="1"/>
        <v>55.4</v>
      </c>
      <c r="S9">
        <f t="shared" si="2"/>
        <v>15.600000000000001</v>
      </c>
      <c r="T9" s="19">
        <f t="shared" si="3"/>
        <v>0.39195979899497496</v>
      </c>
      <c r="V9" t="s">
        <v>14</v>
      </c>
      <c r="W9">
        <v>39.799999999999997</v>
      </c>
      <c r="X9">
        <v>55.4</v>
      </c>
      <c r="Y9">
        <v>15.600000000000001</v>
      </c>
      <c r="Z9" s="19">
        <v>0.39195979899497496</v>
      </c>
    </row>
    <row r="10" spans="1:26" x14ac:dyDescent="0.25">
      <c r="A10" s="14" t="s">
        <v>15</v>
      </c>
      <c r="B10" s="5">
        <v>18</v>
      </c>
      <c r="C10" s="5">
        <v>27</v>
      </c>
      <c r="D10" s="5">
        <v>25</v>
      </c>
      <c r="E10" s="5">
        <v>26</v>
      </c>
      <c r="F10" s="5">
        <v>36</v>
      </c>
      <c r="G10" s="5">
        <v>27</v>
      </c>
      <c r="H10" s="5">
        <v>33</v>
      </c>
      <c r="I10" s="5">
        <v>23</v>
      </c>
      <c r="J10" s="5">
        <v>32</v>
      </c>
      <c r="K10" s="5">
        <v>25</v>
      </c>
      <c r="L10" s="5">
        <v>272</v>
      </c>
      <c r="P10" s="14" t="s">
        <v>15</v>
      </c>
      <c r="Q10">
        <f t="shared" si="0"/>
        <v>26.4</v>
      </c>
      <c r="R10">
        <f t="shared" si="1"/>
        <v>28</v>
      </c>
      <c r="S10">
        <f t="shared" si="2"/>
        <v>1.6000000000000014</v>
      </c>
      <c r="T10" s="19">
        <f t="shared" si="3"/>
        <v>6.0606060606060663E-2</v>
      </c>
      <c r="V10" t="s">
        <v>15</v>
      </c>
      <c r="W10">
        <v>26.4</v>
      </c>
      <c r="X10">
        <v>28</v>
      </c>
      <c r="Y10">
        <v>1.6000000000000014</v>
      </c>
      <c r="Z10" s="19">
        <v>6.0606060606060663E-2</v>
      </c>
    </row>
    <row r="11" spans="1:26" x14ac:dyDescent="0.25">
      <c r="A11" s="14" t="s">
        <v>16</v>
      </c>
      <c r="B11" s="5">
        <v>8</v>
      </c>
      <c r="C11" s="5">
        <v>7</v>
      </c>
      <c r="D11" s="5">
        <v>9</v>
      </c>
      <c r="E11" s="5">
        <v>9</v>
      </c>
      <c r="F11" s="5">
        <v>13</v>
      </c>
      <c r="G11" s="5">
        <v>8</v>
      </c>
      <c r="H11" s="5">
        <v>11</v>
      </c>
      <c r="I11" s="5">
        <v>11</v>
      </c>
      <c r="J11" s="5">
        <v>9</v>
      </c>
      <c r="K11" s="5">
        <v>10</v>
      </c>
      <c r="L11" s="5">
        <v>95</v>
      </c>
      <c r="P11" s="14" t="s">
        <v>16</v>
      </c>
      <c r="Q11">
        <f t="shared" si="0"/>
        <v>9.1999999999999993</v>
      </c>
      <c r="R11">
        <f t="shared" si="1"/>
        <v>9.8000000000000007</v>
      </c>
      <c r="S11">
        <f t="shared" si="2"/>
        <v>0.60000000000000142</v>
      </c>
      <c r="T11" s="19">
        <f t="shared" si="3"/>
        <v>6.5217391304347991E-2</v>
      </c>
      <c r="V11" t="s">
        <v>16</v>
      </c>
      <c r="W11">
        <v>9.1999999999999993</v>
      </c>
      <c r="X11">
        <v>9.8000000000000007</v>
      </c>
      <c r="Y11">
        <v>0.60000000000000142</v>
      </c>
      <c r="Z11" s="19">
        <v>6.5217391304347991E-2</v>
      </c>
    </row>
    <row r="12" spans="1:26" x14ac:dyDescent="0.25">
      <c r="A12" s="14" t="s">
        <v>17</v>
      </c>
      <c r="B12" s="5">
        <v>490</v>
      </c>
      <c r="C12" s="5">
        <v>477</v>
      </c>
      <c r="D12" s="5">
        <v>499</v>
      </c>
      <c r="E12" s="5">
        <v>588</v>
      </c>
      <c r="F12" s="5">
        <v>629</v>
      </c>
      <c r="G12" s="5">
        <v>653</v>
      </c>
      <c r="H12" s="5">
        <v>654</v>
      </c>
      <c r="I12" s="5">
        <v>706</v>
      </c>
      <c r="J12" s="5">
        <v>714</v>
      </c>
      <c r="K12" s="5">
        <v>696</v>
      </c>
      <c r="L12" s="7">
        <v>6106</v>
      </c>
      <c r="P12" s="14" t="s">
        <v>17</v>
      </c>
      <c r="Q12">
        <f t="shared" si="0"/>
        <v>536.6</v>
      </c>
      <c r="R12">
        <f t="shared" si="1"/>
        <v>684.6</v>
      </c>
      <c r="S12">
        <f t="shared" si="2"/>
        <v>148</v>
      </c>
      <c r="T12" s="19">
        <f t="shared" si="3"/>
        <v>0.27581065970928065</v>
      </c>
      <c r="V12" t="s">
        <v>17</v>
      </c>
      <c r="W12">
        <v>536.6</v>
      </c>
      <c r="X12">
        <v>684.6</v>
      </c>
      <c r="Y12">
        <v>148</v>
      </c>
      <c r="Z12" s="19">
        <v>0.27581065970928065</v>
      </c>
    </row>
    <row r="13" spans="1:26" x14ac:dyDescent="0.25">
      <c r="A13" s="14" t="s">
        <v>18</v>
      </c>
      <c r="B13" s="5">
        <v>130</v>
      </c>
      <c r="C13" s="5">
        <v>167</v>
      </c>
      <c r="D13" s="5">
        <v>176</v>
      </c>
      <c r="E13" s="5">
        <v>163</v>
      </c>
      <c r="F13" s="5">
        <v>194</v>
      </c>
      <c r="G13" s="5">
        <v>232</v>
      </c>
      <c r="H13" s="5">
        <v>253</v>
      </c>
      <c r="I13" s="5">
        <v>262</v>
      </c>
      <c r="J13" s="5">
        <v>236</v>
      </c>
      <c r="K13" s="5">
        <v>279</v>
      </c>
      <c r="L13" s="7">
        <v>2092</v>
      </c>
      <c r="P13" s="14" t="s">
        <v>18</v>
      </c>
      <c r="Q13">
        <f t="shared" si="0"/>
        <v>166</v>
      </c>
      <c r="R13">
        <f t="shared" si="1"/>
        <v>252.4</v>
      </c>
      <c r="S13">
        <f t="shared" si="2"/>
        <v>86.4</v>
      </c>
      <c r="T13" s="19">
        <f t="shared" si="3"/>
        <v>0.52048192771084345</v>
      </c>
      <c r="V13" t="s">
        <v>18</v>
      </c>
      <c r="W13">
        <v>166</v>
      </c>
      <c r="X13">
        <v>252.4</v>
      </c>
      <c r="Y13">
        <v>86.4</v>
      </c>
      <c r="Z13" s="19">
        <v>0.52048192771084345</v>
      </c>
    </row>
    <row r="14" spans="1:26" x14ac:dyDescent="0.25">
      <c r="A14" s="14" t="s">
        <v>19</v>
      </c>
      <c r="B14" s="5">
        <v>23</v>
      </c>
      <c r="C14" s="5">
        <v>26</v>
      </c>
      <c r="D14" s="5">
        <v>23</v>
      </c>
      <c r="E14" s="5">
        <v>24</v>
      </c>
      <c r="F14" s="5">
        <v>25</v>
      </c>
      <c r="G14" s="5">
        <v>29</v>
      </c>
      <c r="H14" s="5">
        <v>14</v>
      </c>
      <c r="I14" s="5">
        <v>42</v>
      </c>
      <c r="J14" s="5">
        <v>36</v>
      </c>
      <c r="K14" s="5">
        <v>21</v>
      </c>
      <c r="L14" s="5">
        <v>263</v>
      </c>
      <c r="P14" s="14" t="s">
        <v>19</v>
      </c>
      <c r="Q14">
        <f t="shared" si="0"/>
        <v>24.2</v>
      </c>
      <c r="R14">
        <f t="shared" si="1"/>
        <v>28.4</v>
      </c>
      <c r="S14">
        <f t="shared" si="2"/>
        <v>4.1999999999999993</v>
      </c>
      <c r="T14" s="19">
        <f t="shared" si="3"/>
        <v>0.17355371900826444</v>
      </c>
      <c r="V14" t="s">
        <v>19</v>
      </c>
      <c r="W14">
        <v>24.2</v>
      </c>
      <c r="X14">
        <v>28.4</v>
      </c>
      <c r="Y14">
        <v>4.1999999999999993</v>
      </c>
      <c r="Z14" s="19">
        <v>0.17355371900826444</v>
      </c>
    </row>
    <row r="15" spans="1:26" x14ac:dyDescent="0.25">
      <c r="A15" s="14" t="s">
        <v>20</v>
      </c>
      <c r="B15" s="5">
        <v>9</v>
      </c>
      <c r="C15" s="5">
        <v>13</v>
      </c>
      <c r="D15" s="5">
        <v>14</v>
      </c>
      <c r="E15" s="5">
        <v>13</v>
      </c>
      <c r="F15" s="5">
        <v>8</v>
      </c>
      <c r="G15" s="5">
        <v>17</v>
      </c>
      <c r="H15" s="5">
        <v>15</v>
      </c>
      <c r="I15" s="5">
        <v>17</v>
      </c>
      <c r="J15" s="5">
        <v>12</v>
      </c>
      <c r="K15" s="5">
        <v>14</v>
      </c>
      <c r="L15" s="5">
        <v>132</v>
      </c>
      <c r="P15" s="14" t="s">
        <v>20</v>
      </c>
      <c r="Q15">
        <f t="shared" si="0"/>
        <v>11.4</v>
      </c>
      <c r="R15">
        <f t="shared" si="1"/>
        <v>15</v>
      </c>
      <c r="S15">
        <f t="shared" si="2"/>
        <v>3.5999999999999996</v>
      </c>
      <c r="T15" s="19">
        <f t="shared" si="3"/>
        <v>0.31578947368421051</v>
      </c>
      <c r="V15" t="s">
        <v>20</v>
      </c>
      <c r="W15">
        <v>11.4</v>
      </c>
      <c r="X15">
        <v>15</v>
      </c>
      <c r="Y15">
        <v>3.5999999999999996</v>
      </c>
      <c r="Z15" s="19">
        <v>0.31578947368421051</v>
      </c>
    </row>
    <row r="16" spans="1:26" x14ac:dyDescent="0.25">
      <c r="A16" s="14" t="s">
        <v>21</v>
      </c>
      <c r="B16" s="5">
        <v>134</v>
      </c>
      <c r="C16" s="5">
        <v>138</v>
      </c>
      <c r="D16" s="5">
        <v>124</v>
      </c>
      <c r="E16" s="5">
        <v>123</v>
      </c>
      <c r="F16" s="5">
        <v>150</v>
      </c>
      <c r="G16" s="5">
        <v>147</v>
      </c>
      <c r="H16" s="5">
        <v>147</v>
      </c>
      <c r="I16" s="5">
        <v>166</v>
      </c>
      <c r="J16" s="5">
        <v>173</v>
      </c>
      <c r="K16" s="5">
        <v>176</v>
      </c>
      <c r="L16" s="7">
        <v>1478</v>
      </c>
      <c r="P16" s="14" t="s">
        <v>21</v>
      </c>
      <c r="Q16">
        <f t="shared" si="0"/>
        <v>133.80000000000001</v>
      </c>
      <c r="R16">
        <f t="shared" si="1"/>
        <v>161.80000000000001</v>
      </c>
      <c r="S16">
        <f t="shared" si="2"/>
        <v>28</v>
      </c>
      <c r="T16" s="19">
        <f t="shared" si="3"/>
        <v>0.20926756352765319</v>
      </c>
      <c r="V16" t="s">
        <v>21</v>
      </c>
      <c r="W16">
        <v>133.80000000000001</v>
      </c>
      <c r="X16">
        <v>161.80000000000001</v>
      </c>
      <c r="Y16">
        <v>28</v>
      </c>
      <c r="Z16" s="19">
        <v>0.20926756352765319</v>
      </c>
    </row>
    <row r="17" spans="1:26" x14ac:dyDescent="0.25">
      <c r="A17" s="14" t="s">
        <v>22</v>
      </c>
      <c r="B17" s="5">
        <v>62</v>
      </c>
      <c r="C17" s="5">
        <v>59</v>
      </c>
      <c r="D17" s="5">
        <v>76</v>
      </c>
      <c r="E17" s="5">
        <v>78</v>
      </c>
      <c r="F17" s="5">
        <v>96</v>
      </c>
      <c r="G17" s="5">
        <v>87</v>
      </c>
      <c r="H17" s="5">
        <v>101</v>
      </c>
      <c r="I17" s="5">
        <v>114</v>
      </c>
      <c r="J17" s="5">
        <v>73</v>
      </c>
      <c r="K17" s="5">
        <v>93</v>
      </c>
      <c r="L17" s="5">
        <v>839</v>
      </c>
      <c r="P17" s="14" t="s">
        <v>22</v>
      </c>
      <c r="Q17">
        <f t="shared" si="0"/>
        <v>74.2</v>
      </c>
      <c r="R17">
        <f t="shared" si="1"/>
        <v>93.6</v>
      </c>
      <c r="S17">
        <f t="shared" si="2"/>
        <v>19.399999999999991</v>
      </c>
      <c r="T17" s="19">
        <f t="shared" si="3"/>
        <v>0.2614555256064689</v>
      </c>
      <c r="V17" t="s">
        <v>22</v>
      </c>
      <c r="W17">
        <v>74.2</v>
      </c>
      <c r="X17">
        <v>93.6</v>
      </c>
      <c r="Y17">
        <v>19.399999999999991</v>
      </c>
      <c r="Z17" s="19">
        <v>0.2614555256064689</v>
      </c>
    </row>
    <row r="18" spans="1:26" x14ac:dyDescent="0.25">
      <c r="A18" s="14" t="s">
        <v>23</v>
      </c>
      <c r="B18" s="5">
        <v>25</v>
      </c>
      <c r="C18" s="5">
        <v>20</v>
      </c>
      <c r="D18" s="5">
        <v>20</v>
      </c>
      <c r="E18" s="5">
        <v>19</v>
      </c>
      <c r="F18" s="5">
        <v>25</v>
      </c>
      <c r="G18" s="5">
        <v>22</v>
      </c>
      <c r="H18" s="5">
        <v>23</v>
      </c>
      <c r="I18" s="5">
        <v>22</v>
      </c>
      <c r="J18" s="5">
        <v>21</v>
      </c>
      <c r="K18" s="5">
        <v>27</v>
      </c>
      <c r="L18" s="5">
        <v>224</v>
      </c>
      <c r="P18" s="14" t="s">
        <v>23</v>
      </c>
      <c r="Q18">
        <f t="shared" si="0"/>
        <v>21.8</v>
      </c>
      <c r="R18">
        <f t="shared" si="1"/>
        <v>23</v>
      </c>
      <c r="S18">
        <f t="shared" si="2"/>
        <v>1.1999999999999993</v>
      </c>
      <c r="T18" s="19">
        <f t="shared" si="3"/>
        <v>5.5045871559632996E-2</v>
      </c>
      <c r="V18" t="s">
        <v>23</v>
      </c>
      <c r="W18">
        <v>21.8</v>
      </c>
      <c r="X18">
        <v>23</v>
      </c>
      <c r="Y18">
        <v>1.1999999999999993</v>
      </c>
      <c r="Z18" s="19">
        <v>5.5045871559632996E-2</v>
      </c>
    </row>
    <row r="19" spans="1:26" x14ac:dyDescent="0.25">
      <c r="A19" s="14" t="s">
        <v>24</v>
      </c>
      <c r="B19" s="5">
        <v>14</v>
      </c>
      <c r="C19" s="5">
        <v>26</v>
      </c>
      <c r="D19" s="5">
        <v>25</v>
      </c>
      <c r="E19" s="5">
        <v>23</v>
      </c>
      <c r="F19" s="5">
        <v>24</v>
      </c>
      <c r="G19" s="5">
        <v>41</v>
      </c>
      <c r="H19" s="5">
        <v>33</v>
      </c>
      <c r="I19" s="5">
        <v>28</v>
      </c>
      <c r="J19" s="5">
        <v>16</v>
      </c>
      <c r="K19" s="5">
        <v>46</v>
      </c>
      <c r="L19" s="5">
        <v>276</v>
      </c>
      <c r="P19" s="14" t="s">
        <v>24</v>
      </c>
      <c r="Q19">
        <f t="shared" si="0"/>
        <v>22.4</v>
      </c>
      <c r="R19">
        <f t="shared" si="1"/>
        <v>32.799999999999997</v>
      </c>
      <c r="S19">
        <f t="shared" si="2"/>
        <v>10.399999999999999</v>
      </c>
      <c r="T19" s="19">
        <f t="shared" si="3"/>
        <v>0.46428571428571425</v>
      </c>
      <c r="V19" t="s">
        <v>24</v>
      </c>
      <c r="W19">
        <v>22.4</v>
      </c>
      <c r="X19">
        <v>32.799999999999997</v>
      </c>
      <c r="Y19">
        <v>10.399999999999999</v>
      </c>
      <c r="Z19" s="19">
        <v>0.46428571428571425</v>
      </c>
    </row>
    <row r="20" spans="1:26" x14ac:dyDescent="0.25">
      <c r="A20" s="14" t="s">
        <v>25</v>
      </c>
      <c r="B20" s="5">
        <v>50</v>
      </c>
      <c r="C20" s="5">
        <v>49</v>
      </c>
      <c r="D20" s="5">
        <v>55</v>
      </c>
      <c r="E20" s="5">
        <v>57</v>
      </c>
      <c r="F20" s="5">
        <v>67</v>
      </c>
      <c r="G20" s="5">
        <v>81</v>
      </c>
      <c r="H20" s="5">
        <v>83</v>
      </c>
      <c r="I20" s="5">
        <v>73</v>
      </c>
      <c r="J20" s="5">
        <v>73</v>
      </c>
      <c r="K20" s="5">
        <v>91</v>
      </c>
      <c r="L20" s="5">
        <v>679</v>
      </c>
      <c r="P20" s="14" t="s">
        <v>25</v>
      </c>
      <c r="Q20">
        <f t="shared" si="0"/>
        <v>55.6</v>
      </c>
      <c r="R20">
        <f t="shared" si="1"/>
        <v>80.2</v>
      </c>
      <c r="S20">
        <f t="shared" si="2"/>
        <v>24.6</v>
      </c>
      <c r="T20" s="19">
        <f t="shared" si="3"/>
        <v>0.44244604316546765</v>
      </c>
      <c r="V20" t="s">
        <v>25</v>
      </c>
      <c r="W20">
        <v>55.6</v>
      </c>
      <c r="X20">
        <v>80.2</v>
      </c>
      <c r="Y20">
        <v>24.6</v>
      </c>
      <c r="Z20" s="19">
        <v>0.44244604316546765</v>
      </c>
    </row>
    <row r="21" spans="1:26" x14ac:dyDescent="0.25">
      <c r="A21" s="14" t="s">
        <v>26</v>
      </c>
      <c r="B21" s="5">
        <v>90</v>
      </c>
      <c r="C21" s="5">
        <v>119</v>
      </c>
      <c r="D21" s="5">
        <v>97</v>
      </c>
      <c r="E21" s="5">
        <v>105</v>
      </c>
      <c r="F21" s="5">
        <v>106</v>
      </c>
      <c r="G21" s="5">
        <v>127</v>
      </c>
      <c r="H21" s="5">
        <v>115</v>
      </c>
      <c r="I21" s="5">
        <v>164</v>
      </c>
      <c r="J21" s="5">
        <v>118</v>
      </c>
      <c r="K21" s="5">
        <v>144</v>
      </c>
      <c r="L21" s="7">
        <v>1185</v>
      </c>
      <c r="P21" s="14" t="s">
        <v>26</v>
      </c>
      <c r="Q21">
        <f t="shared" si="0"/>
        <v>103.4</v>
      </c>
      <c r="R21">
        <f t="shared" si="1"/>
        <v>133.6</v>
      </c>
      <c r="S21">
        <f t="shared" si="2"/>
        <v>30.199999999999989</v>
      </c>
      <c r="T21" s="19">
        <f t="shared" si="3"/>
        <v>0.29206963249516427</v>
      </c>
      <c r="V21" t="s">
        <v>26</v>
      </c>
      <c r="W21">
        <v>103.4</v>
      </c>
      <c r="X21">
        <v>133.6</v>
      </c>
      <c r="Y21">
        <v>30.199999999999989</v>
      </c>
      <c r="Z21" s="19">
        <v>0.29206963249516427</v>
      </c>
    </row>
    <row r="22" spans="1:26" x14ac:dyDescent="0.25">
      <c r="A22" s="14" t="s">
        <v>27</v>
      </c>
      <c r="B22" s="5">
        <v>10</v>
      </c>
      <c r="C22" s="5">
        <v>9</v>
      </c>
      <c r="D22" s="5">
        <v>11</v>
      </c>
      <c r="E22" s="5">
        <v>9</v>
      </c>
      <c r="F22" s="5">
        <v>19</v>
      </c>
      <c r="G22" s="5">
        <v>17</v>
      </c>
      <c r="H22" s="5">
        <v>20</v>
      </c>
      <c r="I22" s="5">
        <v>6</v>
      </c>
      <c r="J22" s="5">
        <v>16</v>
      </c>
      <c r="K22" s="5">
        <v>9</v>
      </c>
      <c r="L22" s="5">
        <v>126</v>
      </c>
      <c r="P22" s="14" t="s">
        <v>27</v>
      </c>
      <c r="Q22">
        <f t="shared" si="0"/>
        <v>11.6</v>
      </c>
      <c r="R22">
        <f t="shared" si="1"/>
        <v>13.6</v>
      </c>
      <c r="S22">
        <f t="shared" si="2"/>
        <v>2</v>
      </c>
      <c r="T22" s="19">
        <f t="shared" si="3"/>
        <v>0.17241379310344829</v>
      </c>
      <c r="V22" t="s">
        <v>27</v>
      </c>
      <c r="W22">
        <v>11.6</v>
      </c>
      <c r="X22">
        <v>13.6</v>
      </c>
      <c r="Y22">
        <v>2</v>
      </c>
      <c r="Z22" s="19">
        <v>0.17241379310344829</v>
      </c>
    </row>
    <row r="23" spans="1:26" x14ac:dyDescent="0.25">
      <c r="A23" s="14" t="s">
        <v>28</v>
      </c>
      <c r="B23" s="5">
        <v>102</v>
      </c>
      <c r="C23" s="5">
        <v>97</v>
      </c>
      <c r="D23" s="5">
        <v>108</v>
      </c>
      <c r="E23" s="5">
        <v>101</v>
      </c>
      <c r="F23" s="5">
        <v>97</v>
      </c>
      <c r="G23" s="5">
        <v>108</v>
      </c>
      <c r="H23" s="5">
        <v>117</v>
      </c>
      <c r="I23" s="5">
        <v>131</v>
      </c>
      <c r="J23" s="5">
        <v>124</v>
      </c>
      <c r="K23" s="5">
        <v>130</v>
      </c>
      <c r="L23" s="7">
        <v>1115</v>
      </c>
      <c r="P23" s="14" t="s">
        <v>28</v>
      </c>
      <c r="Q23">
        <f t="shared" si="0"/>
        <v>101</v>
      </c>
      <c r="R23">
        <f t="shared" si="1"/>
        <v>122</v>
      </c>
      <c r="S23">
        <f t="shared" si="2"/>
        <v>21</v>
      </c>
      <c r="T23" s="19">
        <f t="shared" si="3"/>
        <v>0.20792079207920791</v>
      </c>
      <c r="V23" t="s">
        <v>28</v>
      </c>
      <c r="W23">
        <v>101</v>
      </c>
      <c r="X23">
        <v>122</v>
      </c>
      <c r="Y23">
        <v>21</v>
      </c>
      <c r="Z23" s="19">
        <v>0.20792079207920791</v>
      </c>
    </row>
    <row r="24" spans="1:26" x14ac:dyDescent="0.25">
      <c r="A24" s="14" t="s">
        <v>29</v>
      </c>
      <c r="B24" s="5">
        <v>69</v>
      </c>
      <c r="C24" s="5">
        <v>82</v>
      </c>
      <c r="D24" s="5">
        <v>79</v>
      </c>
      <c r="E24" s="5">
        <v>74</v>
      </c>
      <c r="F24" s="5">
        <v>79</v>
      </c>
      <c r="G24" s="5">
        <v>78</v>
      </c>
      <c r="H24" s="5">
        <v>72</v>
      </c>
      <c r="I24" s="5">
        <v>77</v>
      </c>
      <c r="J24" s="5">
        <v>77</v>
      </c>
      <c r="K24" s="5">
        <v>52</v>
      </c>
      <c r="L24" s="5">
        <v>739</v>
      </c>
      <c r="P24" s="14" t="s">
        <v>29</v>
      </c>
      <c r="Q24">
        <f t="shared" si="0"/>
        <v>76.599999999999994</v>
      </c>
      <c r="R24">
        <f t="shared" si="1"/>
        <v>71.2</v>
      </c>
      <c r="S24">
        <f t="shared" si="2"/>
        <v>-5.3999999999999915</v>
      </c>
      <c r="T24" s="19">
        <f t="shared" si="3"/>
        <v>-7.0496083550913732E-2</v>
      </c>
      <c r="V24" t="s">
        <v>29</v>
      </c>
      <c r="W24">
        <v>76.599999999999994</v>
      </c>
      <c r="X24">
        <v>71.2</v>
      </c>
      <c r="Y24">
        <v>-5.3999999999999915</v>
      </c>
      <c r="Z24" s="19">
        <v>-7.0496083550913732E-2</v>
      </c>
    </row>
    <row r="25" spans="1:26" x14ac:dyDescent="0.25">
      <c r="A25" s="14" t="s">
        <v>30</v>
      </c>
      <c r="B25" s="5">
        <v>138</v>
      </c>
      <c r="C25" s="5">
        <v>130</v>
      </c>
      <c r="D25" s="5">
        <v>148</v>
      </c>
      <c r="E25" s="5">
        <v>148</v>
      </c>
      <c r="F25" s="5">
        <v>166</v>
      </c>
      <c r="G25" s="5">
        <v>163</v>
      </c>
      <c r="H25" s="5">
        <v>156</v>
      </c>
      <c r="I25" s="5">
        <v>142</v>
      </c>
      <c r="J25" s="5">
        <v>141</v>
      </c>
      <c r="K25" s="5">
        <v>171</v>
      </c>
      <c r="L25" s="7">
        <v>1503</v>
      </c>
      <c r="P25" s="14" t="s">
        <v>30</v>
      </c>
      <c r="Q25">
        <f t="shared" si="0"/>
        <v>146</v>
      </c>
      <c r="R25">
        <f t="shared" si="1"/>
        <v>154.6</v>
      </c>
      <c r="S25">
        <f t="shared" si="2"/>
        <v>8.5999999999999943</v>
      </c>
      <c r="T25" s="19">
        <f t="shared" si="3"/>
        <v>5.8904109589041055E-2</v>
      </c>
      <c r="V25" t="s">
        <v>30</v>
      </c>
      <c r="W25">
        <v>146</v>
      </c>
      <c r="X25">
        <v>154.6</v>
      </c>
      <c r="Y25">
        <v>8.5999999999999943</v>
      </c>
      <c r="Z25" s="19">
        <v>5.8904109589041055E-2</v>
      </c>
    </row>
    <row r="26" spans="1:26" x14ac:dyDescent="0.25">
      <c r="A26" s="14" t="s">
        <v>31</v>
      </c>
      <c r="B26" s="5">
        <v>39</v>
      </c>
      <c r="C26" s="5">
        <v>38</v>
      </c>
      <c r="D26" s="5">
        <v>32</v>
      </c>
      <c r="E26" s="5">
        <v>15</v>
      </c>
      <c r="F26" s="5">
        <v>39</v>
      </c>
      <c r="G26" s="5">
        <v>58</v>
      </c>
      <c r="H26" s="5">
        <v>38</v>
      </c>
      <c r="I26" s="5">
        <v>42</v>
      </c>
      <c r="J26" s="5">
        <v>47</v>
      </c>
      <c r="K26" s="5">
        <v>45</v>
      </c>
      <c r="L26" s="5">
        <v>393</v>
      </c>
      <c r="P26" s="14" t="s">
        <v>31</v>
      </c>
      <c r="Q26">
        <f t="shared" si="0"/>
        <v>32.6</v>
      </c>
      <c r="R26">
        <f t="shared" si="1"/>
        <v>46</v>
      </c>
      <c r="S26">
        <f t="shared" si="2"/>
        <v>13.399999999999999</v>
      </c>
      <c r="T26" s="19">
        <f t="shared" si="3"/>
        <v>0.41104294478527603</v>
      </c>
      <c r="V26" t="s">
        <v>31</v>
      </c>
      <c r="W26">
        <v>32.6</v>
      </c>
      <c r="X26">
        <v>46</v>
      </c>
      <c r="Y26">
        <v>13.399999999999999</v>
      </c>
      <c r="Z26" s="19">
        <v>0.41104294478527603</v>
      </c>
    </row>
    <row r="27" spans="1:26" x14ac:dyDescent="0.25">
      <c r="A27" s="14" t="s">
        <v>32</v>
      </c>
      <c r="B27" s="5">
        <v>47</v>
      </c>
      <c r="C27" s="5">
        <v>48</v>
      </c>
      <c r="D27" s="5">
        <v>53</v>
      </c>
      <c r="E27" s="5">
        <v>53</v>
      </c>
      <c r="F27" s="5">
        <v>63</v>
      </c>
      <c r="G27" s="5">
        <v>58</v>
      </c>
      <c r="H27" s="5">
        <v>71</v>
      </c>
      <c r="I27" s="5">
        <v>89</v>
      </c>
      <c r="J27" s="5">
        <v>65</v>
      </c>
      <c r="K27" s="5">
        <v>106</v>
      </c>
      <c r="L27" s="5">
        <v>653</v>
      </c>
      <c r="P27" s="14" t="s">
        <v>32</v>
      </c>
      <c r="Q27">
        <f t="shared" si="0"/>
        <v>52.8</v>
      </c>
      <c r="R27">
        <f t="shared" si="1"/>
        <v>77.8</v>
      </c>
      <c r="S27">
        <f t="shared" si="2"/>
        <v>25</v>
      </c>
      <c r="T27" s="19">
        <f t="shared" si="3"/>
        <v>0.47348484848484851</v>
      </c>
      <c r="V27" t="s">
        <v>32</v>
      </c>
      <c r="W27">
        <v>52.8</v>
      </c>
      <c r="X27">
        <v>77.8</v>
      </c>
      <c r="Y27">
        <v>25</v>
      </c>
      <c r="Z27" s="19">
        <v>0.47348484848484851</v>
      </c>
    </row>
    <row r="28" spans="1:26" x14ac:dyDescent="0.25">
      <c r="A28" s="14" t="s">
        <v>33</v>
      </c>
      <c r="B28" s="5">
        <v>75</v>
      </c>
      <c r="C28" s="5">
        <v>84</v>
      </c>
      <c r="D28" s="5">
        <v>73</v>
      </c>
      <c r="E28" s="5">
        <v>65</v>
      </c>
      <c r="F28" s="5">
        <v>104</v>
      </c>
      <c r="G28" s="5">
        <v>96</v>
      </c>
      <c r="H28" s="5">
        <v>96</v>
      </c>
      <c r="I28" s="5">
        <v>95</v>
      </c>
      <c r="J28" s="5">
        <v>109</v>
      </c>
      <c r="K28" s="5">
        <v>128</v>
      </c>
      <c r="L28" s="5">
        <v>925</v>
      </c>
      <c r="P28" s="14" t="s">
        <v>33</v>
      </c>
      <c r="Q28">
        <f t="shared" si="0"/>
        <v>80.2</v>
      </c>
      <c r="R28">
        <f t="shared" si="1"/>
        <v>104.8</v>
      </c>
      <c r="S28">
        <f t="shared" si="2"/>
        <v>24.599999999999994</v>
      </c>
      <c r="T28" s="19">
        <f t="shared" si="3"/>
        <v>0.3067331670822942</v>
      </c>
      <c r="V28" t="s">
        <v>33</v>
      </c>
      <c r="W28">
        <v>80.2</v>
      </c>
      <c r="X28">
        <v>104.8</v>
      </c>
      <c r="Y28">
        <v>24.599999999999994</v>
      </c>
      <c r="Z28" s="19">
        <v>0.3067331670822942</v>
      </c>
    </row>
    <row r="29" spans="1:26" x14ac:dyDescent="0.25">
      <c r="A29" s="14" t="s">
        <v>34</v>
      </c>
      <c r="B29" s="5">
        <v>15</v>
      </c>
      <c r="C29" s="5">
        <v>8</v>
      </c>
      <c r="D29" s="5">
        <v>24</v>
      </c>
      <c r="E29" s="5">
        <v>10</v>
      </c>
      <c r="F29" s="5">
        <v>14</v>
      </c>
      <c r="G29" s="5">
        <v>11</v>
      </c>
      <c r="H29" s="5">
        <v>14</v>
      </c>
      <c r="I29" s="5">
        <v>15</v>
      </c>
      <c r="J29" s="5">
        <v>16</v>
      </c>
      <c r="K29" s="5">
        <v>17</v>
      </c>
      <c r="L29" s="5">
        <v>144</v>
      </c>
      <c r="P29" s="14" t="s">
        <v>34</v>
      </c>
      <c r="Q29">
        <f t="shared" si="0"/>
        <v>14.2</v>
      </c>
      <c r="R29">
        <f t="shared" si="1"/>
        <v>14.6</v>
      </c>
      <c r="S29">
        <f t="shared" si="2"/>
        <v>0.40000000000000036</v>
      </c>
      <c r="T29" s="19">
        <f t="shared" si="3"/>
        <v>2.8169014084507067E-2</v>
      </c>
      <c r="V29" t="s">
        <v>34</v>
      </c>
      <c r="W29">
        <v>14.2</v>
      </c>
      <c r="X29">
        <v>14.6</v>
      </c>
      <c r="Y29">
        <v>0.40000000000000036</v>
      </c>
      <c r="Z29" s="19">
        <v>2.8169014084507067E-2</v>
      </c>
    </row>
    <row r="30" spans="1:26" x14ac:dyDescent="0.25">
      <c r="A30" s="14" t="s">
        <v>35</v>
      </c>
      <c r="B30" s="5">
        <v>7</v>
      </c>
      <c r="C30" s="5">
        <v>15</v>
      </c>
      <c r="D30" s="5">
        <v>12</v>
      </c>
      <c r="E30" s="5">
        <v>9</v>
      </c>
      <c r="F30" s="5">
        <v>19</v>
      </c>
      <c r="G30" s="5">
        <v>12</v>
      </c>
      <c r="H30" s="5">
        <v>20</v>
      </c>
      <c r="I30" s="5">
        <v>24</v>
      </c>
      <c r="J30" s="5">
        <v>20</v>
      </c>
      <c r="K30" s="5">
        <v>18</v>
      </c>
      <c r="L30" s="5">
        <v>156</v>
      </c>
      <c r="P30" s="14" t="s">
        <v>35</v>
      </c>
      <c r="Q30">
        <f t="shared" si="0"/>
        <v>12.4</v>
      </c>
      <c r="R30">
        <f t="shared" si="1"/>
        <v>18.8</v>
      </c>
      <c r="S30">
        <f t="shared" si="2"/>
        <v>6.4</v>
      </c>
      <c r="T30" s="19">
        <f t="shared" si="3"/>
        <v>0.5161290322580645</v>
      </c>
      <c r="V30" t="s">
        <v>35</v>
      </c>
      <c r="W30">
        <v>12.4</v>
      </c>
      <c r="X30">
        <v>18.8</v>
      </c>
      <c r="Y30">
        <v>6.4</v>
      </c>
      <c r="Z30" s="19">
        <v>0.5161290322580645</v>
      </c>
    </row>
    <row r="31" spans="1:26" x14ac:dyDescent="0.25">
      <c r="A31" s="14" t="s">
        <v>36</v>
      </c>
      <c r="B31" s="5">
        <v>46</v>
      </c>
      <c r="C31" s="5">
        <v>55</v>
      </c>
      <c r="D31" s="5">
        <v>65</v>
      </c>
      <c r="E31" s="5">
        <v>71</v>
      </c>
      <c r="F31" s="5">
        <v>66</v>
      </c>
      <c r="G31" s="5">
        <v>80</v>
      </c>
      <c r="H31" s="5">
        <v>91</v>
      </c>
      <c r="I31" s="5">
        <v>79</v>
      </c>
      <c r="J31" s="5">
        <v>62</v>
      </c>
      <c r="K31" s="5">
        <v>79</v>
      </c>
      <c r="L31" s="5">
        <v>694</v>
      </c>
      <c r="P31" s="14" t="s">
        <v>36</v>
      </c>
      <c r="Q31">
        <f t="shared" si="0"/>
        <v>60.6</v>
      </c>
      <c r="R31">
        <f t="shared" si="1"/>
        <v>78.2</v>
      </c>
      <c r="S31">
        <f t="shared" si="2"/>
        <v>17.600000000000001</v>
      </c>
      <c r="T31" s="19">
        <f t="shared" si="3"/>
        <v>0.29042904290429045</v>
      </c>
      <c r="V31" t="s">
        <v>36</v>
      </c>
      <c r="W31">
        <v>60.6</v>
      </c>
      <c r="X31">
        <v>78.2</v>
      </c>
      <c r="Y31">
        <v>17.600000000000001</v>
      </c>
      <c r="Z31" s="19">
        <v>0.29042904290429045</v>
      </c>
    </row>
    <row r="32" spans="1:26" x14ac:dyDescent="0.25">
      <c r="A32" s="14" t="s">
        <v>37</v>
      </c>
      <c r="B32" s="5">
        <v>5</v>
      </c>
      <c r="C32" s="5">
        <v>8</v>
      </c>
      <c r="D32" s="5">
        <v>12</v>
      </c>
      <c r="E32" s="5">
        <v>12</v>
      </c>
      <c r="F32" s="5">
        <v>8</v>
      </c>
      <c r="G32" s="5">
        <v>17</v>
      </c>
      <c r="H32" s="5">
        <v>11</v>
      </c>
      <c r="I32" s="5">
        <v>9</v>
      </c>
      <c r="J32" s="5">
        <v>10</v>
      </c>
      <c r="K32" s="5">
        <v>16</v>
      </c>
      <c r="L32" s="5">
        <v>108</v>
      </c>
      <c r="P32" s="14" t="s">
        <v>37</v>
      </c>
      <c r="Q32">
        <f t="shared" si="0"/>
        <v>9</v>
      </c>
      <c r="R32">
        <f t="shared" si="1"/>
        <v>12.6</v>
      </c>
      <c r="S32">
        <f t="shared" si="2"/>
        <v>3.5999999999999996</v>
      </c>
      <c r="T32" s="19">
        <f t="shared" si="3"/>
        <v>0.39999999999999997</v>
      </c>
      <c r="V32" t="s">
        <v>37</v>
      </c>
      <c r="W32">
        <v>9</v>
      </c>
      <c r="X32">
        <v>12.6</v>
      </c>
      <c r="Y32">
        <v>3.5999999999999996</v>
      </c>
      <c r="Z32" s="19">
        <v>0.39999999999999997</v>
      </c>
    </row>
    <row r="33" spans="1:26" x14ac:dyDescent="0.25">
      <c r="A33" s="14" t="s">
        <v>38</v>
      </c>
      <c r="B33" s="5">
        <v>142</v>
      </c>
      <c r="C33" s="5">
        <v>156</v>
      </c>
      <c r="D33" s="5">
        <v>129</v>
      </c>
      <c r="E33" s="5">
        <v>168</v>
      </c>
      <c r="F33" s="5">
        <v>170</v>
      </c>
      <c r="G33" s="5">
        <v>163</v>
      </c>
      <c r="H33" s="5">
        <v>183</v>
      </c>
      <c r="I33" s="5">
        <v>173</v>
      </c>
      <c r="J33" s="5">
        <v>174</v>
      </c>
      <c r="K33" s="5">
        <v>173</v>
      </c>
      <c r="L33" s="7">
        <v>1631</v>
      </c>
      <c r="P33" s="14" t="s">
        <v>38</v>
      </c>
      <c r="Q33">
        <f t="shared" si="0"/>
        <v>153</v>
      </c>
      <c r="R33">
        <f t="shared" si="1"/>
        <v>173.2</v>
      </c>
      <c r="S33">
        <f t="shared" si="2"/>
        <v>20.199999999999989</v>
      </c>
      <c r="T33" s="19">
        <f t="shared" si="3"/>
        <v>0.13202614379084959</v>
      </c>
      <c r="V33" t="s">
        <v>38</v>
      </c>
      <c r="W33">
        <v>153</v>
      </c>
      <c r="X33">
        <v>173.2</v>
      </c>
      <c r="Y33">
        <v>20.199999999999989</v>
      </c>
      <c r="Z33" s="19">
        <v>0.13202614379084959</v>
      </c>
    </row>
    <row r="34" spans="1:26" x14ac:dyDescent="0.25">
      <c r="A34" s="14" t="s">
        <v>39</v>
      </c>
      <c r="B34" s="5">
        <v>39</v>
      </c>
      <c r="C34" s="5">
        <v>61</v>
      </c>
      <c r="D34" s="5">
        <v>49</v>
      </c>
      <c r="E34" s="5">
        <v>75</v>
      </c>
      <c r="F34" s="5">
        <v>54</v>
      </c>
      <c r="G34" s="5">
        <v>74</v>
      </c>
      <c r="H34" s="5">
        <v>75</v>
      </c>
      <c r="I34" s="5">
        <v>83</v>
      </c>
      <c r="J34" s="5">
        <v>83</v>
      </c>
      <c r="K34" s="5">
        <v>79</v>
      </c>
      <c r="L34" s="5">
        <v>672</v>
      </c>
      <c r="P34" s="14" t="s">
        <v>39</v>
      </c>
      <c r="Q34">
        <f t="shared" si="0"/>
        <v>55.6</v>
      </c>
      <c r="R34">
        <f t="shared" si="1"/>
        <v>78.8</v>
      </c>
      <c r="S34">
        <f t="shared" si="2"/>
        <v>23.199999999999996</v>
      </c>
      <c r="T34" s="19">
        <f t="shared" si="3"/>
        <v>0.41726618705035962</v>
      </c>
      <c r="V34" t="s">
        <v>39</v>
      </c>
      <c r="W34">
        <v>55.6</v>
      </c>
      <c r="X34">
        <v>78.8</v>
      </c>
      <c r="Y34">
        <v>23.199999999999996</v>
      </c>
      <c r="Z34" s="19">
        <v>0.41726618705035962</v>
      </c>
    </row>
    <row r="35" spans="1:26" x14ac:dyDescent="0.25">
      <c r="A35" s="14" t="s">
        <v>40</v>
      </c>
      <c r="B35" s="5">
        <v>287</v>
      </c>
      <c r="C35" s="5">
        <v>303</v>
      </c>
      <c r="D35" s="5">
        <v>336</v>
      </c>
      <c r="E35" s="5">
        <v>264</v>
      </c>
      <c r="F35" s="5">
        <v>311</v>
      </c>
      <c r="G35" s="5">
        <v>307</v>
      </c>
      <c r="H35" s="5">
        <v>246</v>
      </c>
      <c r="I35" s="5">
        <v>268</v>
      </c>
      <c r="J35" s="5">
        <v>274</v>
      </c>
      <c r="K35" s="5">
        <v>231</v>
      </c>
      <c r="L35" s="7">
        <v>2827</v>
      </c>
      <c r="P35" s="14" t="s">
        <v>40</v>
      </c>
      <c r="Q35">
        <f t="shared" si="0"/>
        <v>300.2</v>
      </c>
      <c r="R35">
        <f t="shared" si="1"/>
        <v>265.2</v>
      </c>
      <c r="S35">
        <f t="shared" si="2"/>
        <v>-35</v>
      </c>
      <c r="T35" s="19">
        <f t="shared" si="3"/>
        <v>-0.11658894070619587</v>
      </c>
      <c r="V35" t="s">
        <v>40</v>
      </c>
      <c r="W35">
        <v>300.2</v>
      </c>
      <c r="X35">
        <v>265.2</v>
      </c>
      <c r="Y35">
        <v>-35</v>
      </c>
      <c r="Z35" s="19">
        <v>-0.11658894070619587</v>
      </c>
    </row>
    <row r="36" spans="1:26" x14ac:dyDescent="0.25">
      <c r="A36" s="14" t="s">
        <v>41</v>
      </c>
      <c r="B36" s="5">
        <v>161</v>
      </c>
      <c r="C36" s="5">
        <v>200</v>
      </c>
      <c r="D36" s="5">
        <v>174</v>
      </c>
      <c r="E36" s="5">
        <v>172</v>
      </c>
      <c r="F36" s="5">
        <v>182</v>
      </c>
      <c r="G36" s="5">
        <v>200</v>
      </c>
      <c r="H36" s="5">
        <v>198</v>
      </c>
      <c r="I36" s="5">
        <v>224</v>
      </c>
      <c r="J36" s="5">
        <v>221</v>
      </c>
      <c r="K36" s="5">
        <v>228</v>
      </c>
      <c r="L36" s="7">
        <v>1960</v>
      </c>
      <c r="P36" s="14" t="s">
        <v>41</v>
      </c>
      <c r="Q36">
        <f t="shared" si="0"/>
        <v>177.8</v>
      </c>
      <c r="R36">
        <f t="shared" si="1"/>
        <v>214.2</v>
      </c>
      <c r="S36">
        <f t="shared" si="2"/>
        <v>36.399999999999977</v>
      </c>
      <c r="T36" s="19">
        <f t="shared" si="3"/>
        <v>0.20472440944881876</v>
      </c>
      <c r="V36" t="s">
        <v>41</v>
      </c>
      <c r="W36">
        <v>177.8</v>
      </c>
      <c r="X36">
        <v>214.2</v>
      </c>
      <c r="Y36">
        <v>36.399999999999977</v>
      </c>
      <c r="Z36" s="19">
        <v>0.20472440944881876</v>
      </c>
    </row>
    <row r="37" spans="1:26" x14ac:dyDescent="0.25">
      <c r="A37" s="14" t="s">
        <v>42</v>
      </c>
      <c r="B37" s="5">
        <v>9</v>
      </c>
      <c r="C37" s="5">
        <v>7</v>
      </c>
      <c r="D37" s="5">
        <v>1</v>
      </c>
      <c r="E37" s="5">
        <v>9</v>
      </c>
      <c r="F37" s="5">
        <v>7</v>
      </c>
      <c r="G37" s="5">
        <v>7</v>
      </c>
      <c r="H37" s="5">
        <v>5</v>
      </c>
      <c r="I37" s="5">
        <v>6</v>
      </c>
      <c r="J37" s="5">
        <v>5</v>
      </c>
      <c r="K37" s="5">
        <v>8</v>
      </c>
      <c r="L37" s="5">
        <v>64</v>
      </c>
      <c r="P37" s="14" t="s">
        <v>42</v>
      </c>
      <c r="Q37">
        <f t="shared" si="0"/>
        <v>6.6</v>
      </c>
      <c r="R37">
        <f t="shared" si="1"/>
        <v>6.2</v>
      </c>
      <c r="S37">
        <f t="shared" si="2"/>
        <v>-0.39999999999999947</v>
      </c>
      <c r="T37" s="19">
        <f t="shared" si="3"/>
        <v>-6.0606060606060531E-2</v>
      </c>
      <c r="V37" t="s">
        <v>42</v>
      </c>
      <c r="W37">
        <v>6.6</v>
      </c>
      <c r="X37">
        <v>6.2</v>
      </c>
      <c r="Y37">
        <v>-0.39999999999999947</v>
      </c>
      <c r="Z37" s="19">
        <v>-6.0606060606060531E-2</v>
      </c>
    </row>
    <row r="38" spans="1:26" x14ac:dyDescent="0.25">
      <c r="A38" s="14" t="s">
        <v>43</v>
      </c>
      <c r="B38" s="5">
        <v>104</v>
      </c>
      <c r="C38" s="5">
        <v>113</v>
      </c>
      <c r="D38" s="5">
        <v>85</v>
      </c>
      <c r="E38" s="5">
        <v>87</v>
      </c>
      <c r="F38" s="5">
        <v>116</v>
      </c>
      <c r="G38" s="5">
        <v>134</v>
      </c>
      <c r="H38" s="5">
        <v>142</v>
      </c>
      <c r="I38" s="5">
        <v>127</v>
      </c>
      <c r="J38" s="5">
        <v>124</v>
      </c>
      <c r="K38" s="5">
        <v>159</v>
      </c>
      <c r="L38" s="7">
        <v>1191</v>
      </c>
      <c r="P38" s="14" t="s">
        <v>43</v>
      </c>
      <c r="Q38">
        <f t="shared" si="0"/>
        <v>101</v>
      </c>
      <c r="R38">
        <f t="shared" si="1"/>
        <v>137.19999999999999</v>
      </c>
      <c r="S38">
        <f t="shared" si="2"/>
        <v>36.199999999999989</v>
      </c>
      <c r="T38" s="19">
        <f t="shared" si="3"/>
        <v>0.35841584158415829</v>
      </c>
      <c r="V38" t="s">
        <v>43</v>
      </c>
      <c r="W38">
        <v>101</v>
      </c>
      <c r="X38">
        <v>137.19999999999999</v>
      </c>
      <c r="Y38">
        <v>36.199999999999989</v>
      </c>
      <c r="Z38" s="19">
        <v>0.35841584158415829</v>
      </c>
    </row>
    <row r="39" spans="1:26" x14ac:dyDescent="0.25">
      <c r="A39" s="14" t="s">
        <v>44</v>
      </c>
      <c r="B39" s="5">
        <v>43</v>
      </c>
      <c r="C39" s="5">
        <v>65</v>
      </c>
      <c r="D39" s="5">
        <v>58</v>
      </c>
      <c r="E39" s="5">
        <v>50</v>
      </c>
      <c r="F39" s="5">
        <v>70</v>
      </c>
      <c r="G39" s="5">
        <v>88</v>
      </c>
      <c r="H39" s="5">
        <v>79</v>
      </c>
      <c r="I39" s="5">
        <v>60</v>
      </c>
      <c r="J39" s="5">
        <v>85</v>
      </c>
      <c r="K39" s="5">
        <v>85</v>
      </c>
      <c r="L39" s="5">
        <v>683</v>
      </c>
      <c r="P39" s="14" t="s">
        <v>44</v>
      </c>
      <c r="Q39">
        <f t="shared" si="0"/>
        <v>57.2</v>
      </c>
      <c r="R39">
        <f t="shared" si="1"/>
        <v>79.400000000000006</v>
      </c>
      <c r="S39">
        <f t="shared" si="2"/>
        <v>22.200000000000003</v>
      </c>
      <c r="T39" s="19">
        <f t="shared" si="3"/>
        <v>0.38811188811188813</v>
      </c>
      <c r="V39" t="s">
        <v>44</v>
      </c>
      <c r="W39">
        <v>57.2</v>
      </c>
      <c r="X39">
        <v>79.400000000000006</v>
      </c>
      <c r="Y39">
        <v>22.200000000000003</v>
      </c>
      <c r="Z39" s="19">
        <v>0.38811188811188813</v>
      </c>
    </row>
    <row r="40" spans="1:26" x14ac:dyDescent="0.25">
      <c r="A40" s="14" t="s">
        <v>45</v>
      </c>
      <c r="B40" s="5">
        <v>46</v>
      </c>
      <c r="C40" s="5">
        <v>55</v>
      </c>
      <c r="D40" s="5">
        <v>48</v>
      </c>
      <c r="E40" s="5">
        <v>57</v>
      </c>
      <c r="F40" s="5">
        <v>69</v>
      </c>
      <c r="G40" s="5">
        <v>71</v>
      </c>
      <c r="H40" s="5">
        <v>70</v>
      </c>
      <c r="I40" s="5">
        <v>77</v>
      </c>
      <c r="J40" s="5">
        <v>82</v>
      </c>
      <c r="K40" s="5">
        <v>71</v>
      </c>
      <c r="L40" s="5">
        <v>646</v>
      </c>
      <c r="P40" s="14" t="s">
        <v>45</v>
      </c>
      <c r="Q40">
        <f t="shared" si="0"/>
        <v>55</v>
      </c>
      <c r="R40">
        <f t="shared" si="1"/>
        <v>74.2</v>
      </c>
      <c r="S40">
        <f t="shared" si="2"/>
        <v>19.200000000000003</v>
      </c>
      <c r="T40" s="19">
        <f t="shared" si="3"/>
        <v>0.34909090909090912</v>
      </c>
      <c r="V40" t="s">
        <v>45</v>
      </c>
      <c r="W40">
        <v>55</v>
      </c>
      <c r="X40">
        <v>74.2</v>
      </c>
      <c r="Y40">
        <v>19.200000000000003</v>
      </c>
      <c r="Z40" s="19">
        <v>0.34909090909090912</v>
      </c>
    </row>
    <row r="41" spans="1:26" x14ac:dyDescent="0.25">
      <c r="A41" s="14" t="s">
        <v>46</v>
      </c>
      <c r="B41" s="5">
        <v>147</v>
      </c>
      <c r="C41" s="5">
        <v>163</v>
      </c>
      <c r="D41" s="5">
        <v>147</v>
      </c>
      <c r="E41" s="5">
        <v>161</v>
      </c>
      <c r="F41" s="5">
        <v>151</v>
      </c>
      <c r="G41" s="5">
        <v>170</v>
      </c>
      <c r="H41" s="5">
        <v>147</v>
      </c>
      <c r="I41" s="5">
        <v>197</v>
      </c>
      <c r="J41" s="5">
        <v>147</v>
      </c>
      <c r="K41" s="5">
        <v>143</v>
      </c>
      <c r="L41" s="7">
        <v>1573</v>
      </c>
      <c r="P41" s="14" t="s">
        <v>46</v>
      </c>
      <c r="Q41">
        <f t="shared" si="0"/>
        <v>153.80000000000001</v>
      </c>
      <c r="R41">
        <f t="shared" si="1"/>
        <v>160.80000000000001</v>
      </c>
      <c r="S41">
        <f t="shared" si="2"/>
        <v>7</v>
      </c>
      <c r="T41" s="19">
        <f t="shared" si="3"/>
        <v>4.5513654096228866E-2</v>
      </c>
      <c r="V41" t="s">
        <v>46</v>
      </c>
      <c r="W41">
        <v>153.80000000000001</v>
      </c>
      <c r="X41">
        <v>160.80000000000001</v>
      </c>
      <c r="Y41">
        <v>7</v>
      </c>
      <c r="Z41" s="19">
        <v>4.5513654096228866E-2</v>
      </c>
    </row>
    <row r="42" spans="1:26" x14ac:dyDescent="0.25">
      <c r="A42" s="14" t="s">
        <v>47</v>
      </c>
      <c r="B42" s="5">
        <v>14</v>
      </c>
      <c r="C42" s="5">
        <v>5</v>
      </c>
      <c r="D42" s="5">
        <v>14</v>
      </c>
      <c r="E42" s="5">
        <v>14</v>
      </c>
      <c r="F42" s="5">
        <v>8</v>
      </c>
      <c r="G42" s="5">
        <v>14</v>
      </c>
      <c r="H42" s="5">
        <v>21</v>
      </c>
      <c r="I42" s="5">
        <v>7</v>
      </c>
      <c r="J42" s="5">
        <v>8</v>
      </c>
      <c r="K42" s="5">
        <v>17</v>
      </c>
      <c r="L42" s="5">
        <v>122</v>
      </c>
      <c r="P42" s="14" t="s">
        <v>47</v>
      </c>
      <c r="Q42">
        <f t="shared" si="0"/>
        <v>11</v>
      </c>
      <c r="R42">
        <f t="shared" si="1"/>
        <v>13.4</v>
      </c>
      <c r="S42">
        <f t="shared" si="2"/>
        <v>2.4000000000000004</v>
      </c>
      <c r="T42" s="19">
        <f t="shared" si="3"/>
        <v>0.21818181818181823</v>
      </c>
      <c r="V42" t="s">
        <v>47</v>
      </c>
      <c r="W42">
        <v>11</v>
      </c>
      <c r="X42">
        <v>13.4</v>
      </c>
      <c r="Y42">
        <v>2.4000000000000004</v>
      </c>
      <c r="Z42" s="19">
        <v>0.21818181818181823</v>
      </c>
    </row>
    <row r="43" spans="1:26" x14ac:dyDescent="0.25">
      <c r="A43" s="14" t="s">
        <v>48</v>
      </c>
      <c r="B43" s="5">
        <v>113</v>
      </c>
      <c r="C43" s="5">
        <v>123</v>
      </c>
      <c r="D43" s="5">
        <v>100</v>
      </c>
      <c r="E43" s="5">
        <v>107</v>
      </c>
      <c r="F43" s="5">
        <v>123</v>
      </c>
      <c r="G43" s="5">
        <v>144</v>
      </c>
      <c r="H43" s="5">
        <v>155</v>
      </c>
      <c r="I43" s="5">
        <v>165</v>
      </c>
      <c r="J43" s="5">
        <v>163</v>
      </c>
      <c r="K43" s="5">
        <v>187</v>
      </c>
      <c r="L43" s="7">
        <v>1380</v>
      </c>
      <c r="P43" s="14" t="s">
        <v>48</v>
      </c>
      <c r="Q43">
        <f t="shared" si="0"/>
        <v>113.2</v>
      </c>
      <c r="R43">
        <f t="shared" si="1"/>
        <v>162.80000000000001</v>
      </c>
      <c r="S43">
        <f t="shared" si="2"/>
        <v>49.600000000000009</v>
      </c>
      <c r="T43" s="19">
        <f t="shared" si="3"/>
        <v>0.43816254416961137</v>
      </c>
      <c r="V43" t="s">
        <v>48</v>
      </c>
      <c r="W43">
        <v>113.2</v>
      </c>
      <c r="X43">
        <v>162.80000000000001</v>
      </c>
      <c r="Y43">
        <v>49.600000000000009</v>
      </c>
      <c r="Z43" s="19">
        <v>0.43816254416961137</v>
      </c>
    </row>
    <row r="44" spans="1:26" x14ac:dyDescent="0.25">
      <c r="A44" s="14" t="s">
        <v>49</v>
      </c>
      <c r="B44" s="5">
        <v>7</v>
      </c>
      <c r="C44" s="5">
        <v>2</v>
      </c>
      <c r="D44" s="5">
        <v>9</v>
      </c>
      <c r="E44" s="5">
        <v>9</v>
      </c>
      <c r="F44" s="5">
        <v>6</v>
      </c>
      <c r="G44" s="5">
        <v>6</v>
      </c>
      <c r="H44" s="5">
        <v>10</v>
      </c>
      <c r="I44" s="5">
        <v>10</v>
      </c>
      <c r="J44" s="5">
        <v>7</v>
      </c>
      <c r="K44" s="5">
        <v>14</v>
      </c>
      <c r="L44" s="5">
        <v>80</v>
      </c>
      <c r="P44" s="14" t="s">
        <v>49</v>
      </c>
      <c r="Q44">
        <f t="shared" si="0"/>
        <v>6.6</v>
      </c>
      <c r="R44">
        <f t="shared" si="1"/>
        <v>9.4</v>
      </c>
      <c r="S44">
        <f t="shared" si="2"/>
        <v>2.8000000000000007</v>
      </c>
      <c r="T44" s="19">
        <f t="shared" si="3"/>
        <v>0.42424242424242437</v>
      </c>
      <c r="V44" t="s">
        <v>49</v>
      </c>
      <c r="W44">
        <v>6.6</v>
      </c>
      <c r="X44">
        <v>9.4</v>
      </c>
      <c r="Y44">
        <v>2.8000000000000007</v>
      </c>
      <c r="Z44" s="19">
        <v>0.42424242424242437</v>
      </c>
    </row>
    <row r="45" spans="1:26" x14ac:dyDescent="0.25">
      <c r="A45" s="14" t="s">
        <v>50</v>
      </c>
      <c r="B45" s="5">
        <v>80</v>
      </c>
      <c r="C45" s="5">
        <v>67</v>
      </c>
      <c r="D45" s="5">
        <v>80</v>
      </c>
      <c r="E45" s="5">
        <v>86</v>
      </c>
      <c r="F45" s="5">
        <v>104</v>
      </c>
      <c r="G45" s="5">
        <v>97</v>
      </c>
      <c r="H45" s="5">
        <v>121</v>
      </c>
      <c r="I45" s="5">
        <v>136</v>
      </c>
      <c r="J45" s="5">
        <v>148</v>
      </c>
      <c r="K45" s="5">
        <v>172</v>
      </c>
      <c r="L45" s="7">
        <v>1091</v>
      </c>
      <c r="P45" s="14" t="s">
        <v>50</v>
      </c>
      <c r="Q45">
        <f t="shared" si="0"/>
        <v>83.4</v>
      </c>
      <c r="R45">
        <f t="shared" si="1"/>
        <v>134.80000000000001</v>
      </c>
      <c r="S45">
        <f t="shared" si="2"/>
        <v>51.400000000000006</v>
      </c>
      <c r="T45" s="19">
        <f t="shared" si="3"/>
        <v>0.61630695443645089</v>
      </c>
      <c r="V45" t="s">
        <v>50</v>
      </c>
      <c r="W45">
        <v>83.4</v>
      </c>
      <c r="X45">
        <v>134.80000000000001</v>
      </c>
      <c r="Y45">
        <v>51.400000000000006</v>
      </c>
      <c r="Z45" s="19">
        <v>0.61630695443645089</v>
      </c>
    </row>
    <row r="46" spans="1:26" x14ac:dyDescent="0.25">
      <c r="A46" s="14" t="s">
        <v>51</v>
      </c>
      <c r="B46" s="5">
        <v>425</v>
      </c>
      <c r="C46" s="5">
        <v>482</v>
      </c>
      <c r="D46" s="5">
        <v>480</v>
      </c>
      <c r="E46" s="5">
        <v>479</v>
      </c>
      <c r="F46" s="5">
        <v>549</v>
      </c>
      <c r="G46" s="5">
        <v>675</v>
      </c>
      <c r="H46" s="5">
        <v>608</v>
      </c>
      <c r="I46" s="5">
        <v>616</v>
      </c>
      <c r="J46" s="5">
        <v>649</v>
      </c>
      <c r="K46" s="5">
        <v>687</v>
      </c>
      <c r="L46" s="7">
        <v>5650</v>
      </c>
      <c r="P46" s="14" t="s">
        <v>51</v>
      </c>
      <c r="Q46">
        <f t="shared" si="0"/>
        <v>483</v>
      </c>
      <c r="R46">
        <f t="shared" si="1"/>
        <v>647</v>
      </c>
      <c r="S46">
        <f t="shared" si="2"/>
        <v>164</v>
      </c>
      <c r="T46" s="19">
        <f t="shared" si="3"/>
        <v>0.33954451345755693</v>
      </c>
      <c r="V46" t="s">
        <v>51</v>
      </c>
      <c r="W46">
        <v>483</v>
      </c>
      <c r="X46">
        <v>647</v>
      </c>
      <c r="Y46">
        <v>164</v>
      </c>
      <c r="Z46" s="19">
        <v>0.33954451345755693</v>
      </c>
    </row>
    <row r="47" spans="1:26" x14ac:dyDescent="0.25">
      <c r="A47" s="14" t="s">
        <v>52</v>
      </c>
      <c r="B47" s="5">
        <v>30</v>
      </c>
      <c r="C47" s="5">
        <v>28</v>
      </c>
      <c r="D47" s="5">
        <v>28</v>
      </c>
      <c r="E47" s="5">
        <v>32</v>
      </c>
      <c r="F47" s="5">
        <v>47</v>
      </c>
      <c r="G47" s="5">
        <v>35</v>
      </c>
      <c r="H47" s="5">
        <v>42</v>
      </c>
      <c r="I47" s="5">
        <v>36</v>
      </c>
      <c r="J47" s="5">
        <v>38</v>
      </c>
      <c r="K47" s="5">
        <v>33</v>
      </c>
      <c r="L47" s="5">
        <v>349</v>
      </c>
      <c r="P47" s="14" t="s">
        <v>52</v>
      </c>
      <c r="Q47">
        <f t="shared" si="0"/>
        <v>33</v>
      </c>
      <c r="R47">
        <f t="shared" si="1"/>
        <v>36.799999999999997</v>
      </c>
      <c r="S47">
        <f t="shared" si="2"/>
        <v>3.7999999999999972</v>
      </c>
      <c r="T47" s="19">
        <f t="shared" si="3"/>
        <v>0.11515151515151506</v>
      </c>
      <c r="V47" t="s">
        <v>52</v>
      </c>
      <c r="W47">
        <v>33</v>
      </c>
      <c r="X47">
        <v>36.799999999999997</v>
      </c>
      <c r="Y47">
        <v>3.7999999999999972</v>
      </c>
      <c r="Z47" s="19">
        <v>0.11515151515151506</v>
      </c>
    </row>
    <row r="48" spans="1:26" x14ac:dyDescent="0.25">
      <c r="A48" s="14" t="s">
        <v>53</v>
      </c>
      <c r="B48" s="5">
        <v>3</v>
      </c>
      <c r="C48" s="5">
        <v>10</v>
      </c>
      <c r="D48" s="5">
        <v>5</v>
      </c>
      <c r="E48" s="5">
        <v>5</v>
      </c>
      <c r="F48" s="5">
        <v>5</v>
      </c>
      <c r="G48" s="5">
        <v>4</v>
      </c>
      <c r="H48" s="5">
        <v>8</v>
      </c>
      <c r="I48" s="5">
        <v>6</v>
      </c>
      <c r="J48" s="5">
        <v>3</v>
      </c>
      <c r="K48" s="5">
        <v>8</v>
      </c>
      <c r="L48" s="5">
        <v>57</v>
      </c>
      <c r="P48" s="14" t="s">
        <v>53</v>
      </c>
      <c r="Q48">
        <f t="shared" si="0"/>
        <v>5.6</v>
      </c>
      <c r="R48">
        <f t="shared" si="1"/>
        <v>5.8</v>
      </c>
      <c r="S48">
        <f t="shared" si="2"/>
        <v>0.20000000000000018</v>
      </c>
      <c r="T48" s="19">
        <f t="shared" si="3"/>
        <v>3.5714285714285747E-2</v>
      </c>
      <c r="V48" t="s">
        <v>53</v>
      </c>
      <c r="W48">
        <v>5.6</v>
      </c>
      <c r="X48">
        <v>5.8</v>
      </c>
      <c r="Y48">
        <v>0.20000000000000018</v>
      </c>
      <c r="Z48" s="19">
        <v>3.5714285714285747E-2</v>
      </c>
    </row>
    <row r="49" spans="1:26" x14ac:dyDescent="0.25">
      <c r="A49" s="14" t="s">
        <v>54</v>
      </c>
      <c r="B49" s="5">
        <v>73</v>
      </c>
      <c r="C49" s="5">
        <v>97</v>
      </c>
      <c r="D49" s="5">
        <v>75</v>
      </c>
      <c r="E49" s="5">
        <v>88</v>
      </c>
      <c r="F49" s="5">
        <v>77</v>
      </c>
      <c r="G49" s="5">
        <v>122</v>
      </c>
      <c r="H49" s="5">
        <v>111</v>
      </c>
      <c r="I49" s="5">
        <v>118</v>
      </c>
      <c r="J49" s="5">
        <v>123</v>
      </c>
      <c r="K49" s="5">
        <v>111</v>
      </c>
      <c r="L49" s="5">
        <v>995</v>
      </c>
      <c r="P49" s="14" t="s">
        <v>54</v>
      </c>
      <c r="Q49">
        <f t="shared" si="0"/>
        <v>82</v>
      </c>
      <c r="R49">
        <f t="shared" si="1"/>
        <v>117</v>
      </c>
      <c r="S49">
        <f t="shared" si="2"/>
        <v>35</v>
      </c>
      <c r="T49" s="19">
        <f t="shared" si="3"/>
        <v>0.42682926829268292</v>
      </c>
      <c r="V49" t="s">
        <v>54</v>
      </c>
      <c r="W49">
        <v>82</v>
      </c>
      <c r="X49">
        <v>117</v>
      </c>
      <c r="Y49">
        <v>35</v>
      </c>
      <c r="Z49" s="19">
        <v>0.42682926829268292</v>
      </c>
    </row>
    <row r="50" spans="1:26" x14ac:dyDescent="0.25">
      <c r="A50" s="14" t="s">
        <v>55</v>
      </c>
      <c r="B50" s="5">
        <v>64</v>
      </c>
      <c r="C50" s="5">
        <v>71</v>
      </c>
      <c r="D50" s="5">
        <v>49</v>
      </c>
      <c r="E50" s="5">
        <v>75</v>
      </c>
      <c r="F50" s="5">
        <v>84</v>
      </c>
      <c r="G50" s="5">
        <v>83</v>
      </c>
      <c r="H50" s="5">
        <v>104</v>
      </c>
      <c r="I50" s="5">
        <v>99</v>
      </c>
      <c r="J50" s="5">
        <v>102</v>
      </c>
      <c r="K50" s="5">
        <v>97</v>
      </c>
      <c r="L50" s="5">
        <v>828</v>
      </c>
      <c r="P50" s="14" t="s">
        <v>55</v>
      </c>
      <c r="Q50">
        <f t="shared" si="0"/>
        <v>68.599999999999994</v>
      </c>
      <c r="R50">
        <f t="shared" si="1"/>
        <v>97</v>
      </c>
      <c r="S50">
        <f t="shared" si="2"/>
        <v>28.400000000000006</v>
      </c>
      <c r="T50" s="19">
        <f t="shared" si="3"/>
        <v>0.41399416909621001</v>
      </c>
      <c r="V50" t="s">
        <v>55</v>
      </c>
      <c r="W50">
        <v>68.599999999999994</v>
      </c>
      <c r="X50">
        <v>97</v>
      </c>
      <c r="Y50">
        <v>28.400000000000006</v>
      </c>
      <c r="Z50" s="19">
        <v>0.41399416909621001</v>
      </c>
    </row>
    <row r="51" spans="1:26" x14ac:dyDescent="0.25">
      <c r="A51" s="14" t="s">
        <v>56</v>
      </c>
      <c r="B51" s="5">
        <v>20</v>
      </c>
      <c r="C51" s="5">
        <v>31</v>
      </c>
      <c r="D51" s="5">
        <v>28</v>
      </c>
      <c r="E51" s="5">
        <v>19</v>
      </c>
      <c r="F51" s="5">
        <v>19</v>
      </c>
      <c r="G51" s="5">
        <v>24</v>
      </c>
      <c r="H51" s="5">
        <v>26</v>
      </c>
      <c r="I51" s="5">
        <v>22</v>
      </c>
      <c r="J51" s="5">
        <v>31</v>
      </c>
      <c r="K51" s="5">
        <v>18</v>
      </c>
      <c r="L51" s="5">
        <v>238</v>
      </c>
      <c r="P51" s="14" t="s">
        <v>56</v>
      </c>
      <c r="Q51">
        <f t="shared" si="0"/>
        <v>23.4</v>
      </c>
      <c r="R51">
        <f t="shared" si="1"/>
        <v>24.2</v>
      </c>
      <c r="S51">
        <f t="shared" si="2"/>
        <v>0.80000000000000071</v>
      </c>
      <c r="T51" s="19">
        <f t="shared" si="3"/>
        <v>3.4188034188034219E-2</v>
      </c>
      <c r="V51" t="s">
        <v>56</v>
      </c>
      <c r="W51">
        <v>23.4</v>
      </c>
      <c r="X51">
        <v>24.2</v>
      </c>
      <c r="Y51">
        <v>0.80000000000000071</v>
      </c>
      <c r="Z51" s="19">
        <v>3.4188034188034219E-2</v>
      </c>
    </row>
    <row r="52" spans="1:26" x14ac:dyDescent="0.25">
      <c r="A52" s="14" t="s">
        <v>57</v>
      </c>
      <c r="B52" s="5">
        <v>57</v>
      </c>
      <c r="C52" s="5">
        <v>45</v>
      </c>
      <c r="D52" s="5">
        <v>37</v>
      </c>
      <c r="E52" s="5">
        <v>45</v>
      </c>
      <c r="F52" s="5">
        <v>57</v>
      </c>
      <c r="G52" s="5">
        <v>51</v>
      </c>
      <c r="H52" s="5">
        <v>56</v>
      </c>
      <c r="I52" s="5">
        <v>56</v>
      </c>
      <c r="J52" s="5">
        <v>59</v>
      </c>
      <c r="K52" s="5">
        <v>50</v>
      </c>
      <c r="L52" s="5">
        <v>513</v>
      </c>
      <c r="P52" s="14" t="s">
        <v>57</v>
      </c>
      <c r="Q52">
        <f t="shared" si="0"/>
        <v>48.2</v>
      </c>
      <c r="R52">
        <f t="shared" si="1"/>
        <v>54.4</v>
      </c>
      <c r="S52">
        <f t="shared" si="2"/>
        <v>6.1999999999999957</v>
      </c>
      <c r="T52" s="19">
        <f t="shared" si="3"/>
        <v>0.12863070539419078</v>
      </c>
      <c r="V52" t="s">
        <v>57</v>
      </c>
      <c r="W52">
        <v>48.2</v>
      </c>
      <c r="X52">
        <v>54.4</v>
      </c>
      <c r="Y52">
        <v>6.1999999999999957</v>
      </c>
      <c r="Z52" s="19">
        <v>0.12863070539419078</v>
      </c>
    </row>
    <row r="53" spans="1:26" x14ac:dyDescent="0.25">
      <c r="A53" s="14" t="s">
        <v>58</v>
      </c>
      <c r="B53" s="5">
        <v>6</v>
      </c>
      <c r="C53" s="5">
        <v>6</v>
      </c>
      <c r="D53" s="5">
        <v>4</v>
      </c>
      <c r="E53" s="5">
        <v>5</v>
      </c>
      <c r="F53" s="5">
        <v>5</v>
      </c>
      <c r="G53" s="5">
        <v>4</v>
      </c>
      <c r="H53" s="5">
        <v>6</v>
      </c>
      <c r="I53" s="5">
        <v>6</v>
      </c>
      <c r="J53" s="5">
        <v>11</v>
      </c>
      <c r="K53" s="5">
        <v>6</v>
      </c>
      <c r="L53" s="5">
        <v>59</v>
      </c>
      <c r="P53" s="14" t="s">
        <v>58</v>
      </c>
      <c r="Q53">
        <f t="shared" si="0"/>
        <v>5.2</v>
      </c>
      <c r="R53">
        <f t="shared" si="1"/>
        <v>6.6</v>
      </c>
      <c r="S53">
        <f t="shared" si="2"/>
        <v>1.3999999999999995</v>
      </c>
      <c r="T53" s="19">
        <f t="shared" si="3"/>
        <v>0.26923076923076911</v>
      </c>
      <c r="V53" t="s">
        <v>58</v>
      </c>
      <c r="W53">
        <v>5.2</v>
      </c>
      <c r="X53">
        <v>6.6</v>
      </c>
      <c r="Y53">
        <v>1.3999999999999995</v>
      </c>
      <c r="Z53" s="19">
        <v>0.26923076923076911</v>
      </c>
    </row>
  </sheetData>
  <mergeCells count="2">
    <mergeCell ref="A1:A2"/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M3" sqref="I1:M3"/>
    </sheetView>
  </sheetViews>
  <sheetFormatPr defaultRowHeight="15" x14ac:dyDescent="0.25"/>
  <cols>
    <col min="4" max="6" width="9.140625" style="17"/>
  </cols>
  <sheetData>
    <row r="1" spans="1:13" x14ac:dyDescent="0.25">
      <c r="B1" t="s">
        <v>69</v>
      </c>
      <c r="C1" t="s">
        <v>69</v>
      </c>
      <c r="D1" s="23" t="s">
        <v>70</v>
      </c>
      <c r="E1" s="17" t="s">
        <v>71</v>
      </c>
      <c r="F1" s="23" t="s">
        <v>70</v>
      </c>
      <c r="G1" s="21" t="s">
        <v>71</v>
      </c>
    </row>
    <row r="2" spans="1:13" x14ac:dyDescent="0.25">
      <c r="A2" t="s">
        <v>5</v>
      </c>
      <c r="B2" t="s">
        <v>65</v>
      </c>
      <c r="C2" t="s">
        <v>66</v>
      </c>
      <c r="D2" s="17" t="s">
        <v>5</v>
      </c>
      <c r="E2" s="17" t="s">
        <v>72</v>
      </c>
      <c r="F2" s="17" t="s">
        <v>5</v>
      </c>
      <c r="G2" s="17" t="s">
        <v>73</v>
      </c>
      <c r="I2" t="s">
        <v>5</v>
      </c>
      <c r="J2" t="s">
        <v>65</v>
      </c>
      <c r="K2" t="s">
        <v>66</v>
      </c>
      <c r="L2" t="s">
        <v>68</v>
      </c>
      <c r="M2" t="s">
        <v>67</v>
      </c>
    </row>
    <row r="3" spans="1:13" x14ac:dyDescent="0.25">
      <c r="A3" t="s">
        <v>8</v>
      </c>
      <c r="B3">
        <v>81.8</v>
      </c>
      <c r="C3">
        <v>113.2</v>
      </c>
      <c r="D3" s="23" t="s">
        <v>8</v>
      </c>
      <c r="E3" s="25">
        <v>22288</v>
      </c>
      <c r="F3" s="24" t="s">
        <v>8</v>
      </c>
      <c r="G3" s="26">
        <v>23265</v>
      </c>
      <c r="I3" t="s">
        <v>8</v>
      </c>
      <c r="J3" s="27">
        <f>(B3/E3)*10000</f>
        <v>36.701363962670499</v>
      </c>
      <c r="K3" s="27">
        <f>(C3/G3)*10000</f>
        <v>48.65678057167419</v>
      </c>
      <c r="L3" s="27">
        <f>K3-J3</f>
        <v>11.955416609003692</v>
      </c>
      <c r="M3" s="19">
        <f>(K3-J3)/J3</f>
        <v>0.32574856403603208</v>
      </c>
    </row>
    <row r="4" spans="1:13" x14ac:dyDescent="0.25">
      <c r="A4" t="s">
        <v>9</v>
      </c>
      <c r="B4">
        <v>9.8000000000000007</v>
      </c>
      <c r="C4">
        <v>11.8</v>
      </c>
      <c r="D4" s="23" t="s">
        <v>9</v>
      </c>
      <c r="E4" s="25">
        <v>27734</v>
      </c>
      <c r="F4" s="24" t="s">
        <v>9</v>
      </c>
      <c r="G4" s="26">
        <v>26789</v>
      </c>
      <c r="I4" t="s">
        <v>9</v>
      </c>
      <c r="J4" s="27">
        <f t="shared" ref="J4:J53" si="0">(B4/E4)*10000</f>
        <v>3.5335689045936398</v>
      </c>
      <c r="K4" s="27">
        <f t="shared" ref="K4:K53" si="1">(C4/G4)*10000</f>
        <v>4.4047930120571879</v>
      </c>
      <c r="L4" s="27">
        <f t="shared" ref="L4:L53" si="2">K4-J4</f>
        <v>0.87122410746354806</v>
      </c>
      <c r="M4" s="19">
        <f t="shared" ref="M4:M53" si="3">(K4-J4)/J4</f>
        <v>0.24655642241218409</v>
      </c>
    </row>
    <row r="5" spans="1:13" x14ac:dyDescent="0.25">
      <c r="A5" t="s">
        <v>10</v>
      </c>
      <c r="B5">
        <v>143.4</v>
      </c>
      <c r="C5">
        <v>213.4</v>
      </c>
      <c r="D5" s="23" t="s">
        <v>10</v>
      </c>
      <c r="E5" s="25">
        <v>56694</v>
      </c>
      <c r="F5" s="24" t="s">
        <v>10</v>
      </c>
      <c r="G5" s="26">
        <v>58666</v>
      </c>
      <c r="I5" t="s">
        <v>10</v>
      </c>
      <c r="J5" s="27">
        <f t="shared" si="0"/>
        <v>25.293681871097473</v>
      </c>
      <c r="K5" s="27">
        <f t="shared" si="1"/>
        <v>36.375413356969965</v>
      </c>
      <c r="L5" s="27">
        <f t="shared" si="2"/>
        <v>11.081731485872492</v>
      </c>
      <c r="M5" s="19">
        <f t="shared" si="3"/>
        <v>0.43812251384941076</v>
      </c>
    </row>
    <row r="6" spans="1:13" x14ac:dyDescent="0.25">
      <c r="A6" t="s">
        <v>11</v>
      </c>
      <c r="B6">
        <v>43.2</v>
      </c>
      <c r="C6">
        <v>60.2</v>
      </c>
      <c r="D6" s="23" t="s">
        <v>11</v>
      </c>
      <c r="E6" s="25">
        <v>21673</v>
      </c>
      <c r="F6" s="24" t="s">
        <v>11</v>
      </c>
      <c r="G6" s="26">
        <v>21187</v>
      </c>
      <c r="I6" t="s">
        <v>11</v>
      </c>
      <c r="J6" s="27">
        <f t="shared" si="0"/>
        <v>19.93263507590089</v>
      </c>
      <c r="K6" s="27">
        <f t="shared" si="1"/>
        <v>28.413649879643177</v>
      </c>
      <c r="L6" s="27">
        <f t="shared" si="2"/>
        <v>8.481014803742287</v>
      </c>
      <c r="M6" s="19">
        <f t="shared" si="3"/>
        <v>0.4254838746331171</v>
      </c>
    </row>
    <row r="7" spans="1:13" x14ac:dyDescent="0.25">
      <c r="A7" t="s">
        <v>12</v>
      </c>
      <c r="B7">
        <v>709.6</v>
      </c>
      <c r="C7">
        <v>969.6</v>
      </c>
      <c r="D7" s="23" t="s">
        <v>12</v>
      </c>
      <c r="E7" s="25">
        <v>458523</v>
      </c>
      <c r="F7" s="24" t="s">
        <v>12</v>
      </c>
      <c r="G7" s="26">
        <v>461980</v>
      </c>
      <c r="I7" t="s">
        <v>12</v>
      </c>
      <c r="J7" s="27">
        <f t="shared" si="0"/>
        <v>15.475777660008331</v>
      </c>
      <c r="K7" s="27">
        <f t="shared" si="1"/>
        <v>20.987921555045673</v>
      </c>
      <c r="L7" s="27">
        <f t="shared" si="2"/>
        <v>5.512143895037342</v>
      </c>
      <c r="M7" s="19">
        <f t="shared" si="3"/>
        <v>0.35617879864489954</v>
      </c>
    </row>
    <row r="8" spans="1:13" x14ac:dyDescent="0.25">
      <c r="A8" t="s">
        <v>13</v>
      </c>
      <c r="B8">
        <v>58.6</v>
      </c>
      <c r="C8">
        <v>84</v>
      </c>
      <c r="D8" s="23" t="s">
        <v>13</v>
      </c>
      <c r="E8" s="25">
        <v>77376</v>
      </c>
      <c r="F8" s="24" t="s">
        <v>13</v>
      </c>
      <c r="G8" s="26">
        <v>81786</v>
      </c>
      <c r="I8" t="s">
        <v>13</v>
      </c>
      <c r="J8" s="27">
        <f t="shared" si="0"/>
        <v>7.5734077750206783</v>
      </c>
      <c r="K8" s="27">
        <f t="shared" si="1"/>
        <v>10.2707064778813</v>
      </c>
      <c r="L8" s="27">
        <f t="shared" si="2"/>
        <v>2.6972987028606212</v>
      </c>
      <c r="M8" s="19">
        <f t="shared" si="3"/>
        <v>0.3561538983490502</v>
      </c>
    </row>
    <row r="9" spans="1:13" x14ac:dyDescent="0.25">
      <c r="A9" t="s">
        <v>14</v>
      </c>
      <c r="B9">
        <v>39.799999999999997</v>
      </c>
      <c r="C9">
        <v>55.4</v>
      </c>
      <c r="D9" s="23" t="s">
        <v>14</v>
      </c>
      <c r="E9" s="25">
        <v>53146</v>
      </c>
      <c r="F9" s="24" t="s">
        <v>14</v>
      </c>
      <c r="G9" s="26">
        <v>47218</v>
      </c>
      <c r="I9" t="s">
        <v>14</v>
      </c>
      <c r="J9" s="27">
        <f t="shared" si="0"/>
        <v>7.4888044255447248</v>
      </c>
      <c r="K9" s="27">
        <f t="shared" si="1"/>
        <v>11.732813757465374</v>
      </c>
      <c r="L9" s="27">
        <f t="shared" si="2"/>
        <v>4.2440093319206493</v>
      </c>
      <c r="M9" s="19">
        <f t="shared" si="3"/>
        <v>0.56671386923179612</v>
      </c>
    </row>
    <row r="10" spans="1:13" x14ac:dyDescent="0.25">
      <c r="A10" t="s">
        <v>15</v>
      </c>
      <c r="B10">
        <v>26.4</v>
      </c>
      <c r="C10">
        <v>28</v>
      </c>
      <c r="D10" s="23" t="s">
        <v>15</v>
      </c>
      <c r="E10" s="25">
        <v>9258</v>
      </c>
      <c r="F10" s="24" t="s">
        <v>15</v>
      </c>
      <c r="G10" s="26">
        <v>9552</v>
      </c>
      <c r="I10" t="s">
        <v>15</v>
      </c>
      <c r="J10" s="27">
        <f t="shared" si="0"/>
        <v>28.515878159429683</v>
      </c>
      <c r="K10" s="27">
        <f t="shared" si="1"/>
        <v>29.31323283082077</v>
      </c>
      <c r="L10" s="27">
        <f t="shared" si="2"/>
        <v>0.79735467139108707</v>
      </c>
      <c r="M10" s="19">
        <f t="shared" si="3"/>
        <v>2.7961778589919259E-2</v>
      </c>
    </row>
    <row r="11" spans="1:13" x14ac:dyDescent="0.25">
      <c r="A11" t="s">
        <v>16</v>
      </c>
      <c r="B11">
        <v>9.1999999999999993</v>
      </c>
      <c r="C11">
        <v>9.8000000000000007</v>
      </c>
      <c r="D11" s="23" t="s">
        <v>16</v>
      </c>
      <c r="E11" s="25">
        <v>43226</v>
      </c>
      <c r="F11" s="24" t="s">
        <v>16</v>
      </c>
      <c r="G11" s="26">
        <v>47319</v>
      </c>
      <c r="I11" t="s">
        <v>16</v>
      </c>
      <c r="J11" s="27">
        <f t="shared" si="0"/>
        <v>2.1283486790357653</v>
      </c>
      <c r="K11" s="27">
        <f t="shared" si="1"/>
        <v>2.0710496840592576</v>
      </c>
      <c r="L11" s="27">
        <f t="shared" si="2"/>
        <v>-5.72989949765077E-2</v>
      </c>
      <c r="M11" s="19">
        <f t="shared" si="3"/>
        <v>-2.6921808226679587E-2</v>
      </c>
    </row>
    <row r="12" spans="1:13" x14ac:dyDescent="0.25">
      <c r="A12" t="s">
        <v>17</v>
      </c>
      <c r="B12">
        <v>536.6</v>
      </c>
      <c r="C12">
        <v>684.6</v>
      </c>
      <c r="D12" s="23" t="s">
        <v>17</v>
      </c>
      <c r="E12" s="25">
        <v>125170</v>
      </c>
      <c r="F12" s="24" t="s">
        <v>17</v>
      </c>
      <c r="G12" s="26">
        <v>132932</v>
      </c>
      <c r="I12" t="s">
        <v>17</v>
      </c>
      <c r="J12" s="27">
        <f t="shared" si="0"/>
        <v>42.869697211791959</v>
      </c>
      <c r="K12" s="27">
        <f t="shared" si="1"/>
        <v>51.500015045286311</v>
      </c>
      <c r="L12" s="27">
        <f t="shared" si="2"/>
        <v>8.6303178334943524</v>
      </c>
      <c r="M12" s="19">
        <f t="shared" si="3"/>
        <v>0.20131511055133958</v>
      </c>
    </row>
    <row r="13" spans="1:13" x14ac:dyDescent="0.25">
      <c r="A13" t="s">
        <v>18</v>
      </c>
      <c r="B13">
        <v>166</v>
      </c>
      <c r="C13">
        <v>252.4</v>
      </c>
      <c r="D13" s="23" t="s">
        <v>18</v>
      </c>
      <c r="E13" s="25">
        <v>68134</v>
      </c>
      <c r="F13" s="24" t="s">
        <v>18</v>
      </c>
      <c r="G13" s="26">
        <v>71450</v>
      </c>
      <c r="I13" t="s">
        <v>18</v>
      </c>
      <c r="J13" s="27">
        <f t="shared" si="0"/>
        <v>24.363753779317229</v>
      </c>
      <c r="K13" s="27">
        <f t="shared" si="1"/>
        <v>35.325402379286217</v>
      </c>
      <c r="L13" s="27">
        <f t="shared" si="2"/>
        <v>10.961648599968989</v>
      </c>
      <c r="M13" s="19">
        <f t="shared" si="3"/>
        <v>0.44991624440378736</v>
      </c>
    </row>
    <row r="14" spans="1:13" x14ac:dyDescent="0.25">
      <c r="A14" t="s">
        <v>19</v>
      </c>
      <c r="B14">
        <v>24.2</v>
      </c>
      <c r="C14">
        <v>28.4</v>
      </c>
      <c r="D14" s="23" t="s">
        <v>19</v>
      </c>
      <c r="E14" s="25">
        <v>30644</v>
      </c>
      <c r="F14" s="24" t="s">
        <v>19</v>
      </c>
      <c r="G14" s="26">
        <v>32330</v>
      </c>
      <c r="I14" t="s">
        <v>19</v>
      </c>
      <c r="J14" s="27">
        <f t="shared" si="0"/>
        <v>7.897141365357002</v>
      </c>
      <c r="K14" s="27">
        <f t="shared" si="1"/>
        <v>8.7844107639962878</v>
      </c>
      <c r="L14" s="27">
        <f t="shared" si="2"/>
        <v>0.88726939863928589</v>
      </c>
      <c r="M14" s="19">
        <f t="shared" si="3"/>
        <v>0.11235323740455488</v>
      </c>
    </row>
    <row r="15" spans="1:13" x14ac:dyDescent="0.25">
      <c r="A15" t="s">
        <v>20</v>
      </c>
      <c r="B15">
        <v>11.4</v>
      </c>
      <c r="C15">
        <v>15</v>
      </c>
      <c r="D15" s="23" t="s">
        <v>20</v>
      </c>
      <c r="E15" s="25">
        <v>21161</v>
      </c>
      <c r="F15" s="24" t="s">
        <v>20</v>
      </c>
      <c r="G15" s="26">
        <v>20055</v>
      </c>
      <c r="I15" t="s">
        <v>20</v>
      </c>
      <c r="J15" s="27">
        <f t="shared" si="0"/>
        <v>5.3872690326544115</v>
      </c>
      <c r="K15" s="27">
        <f t="shared" si="1"/>
        <v>7.4794315632011967</v>
      </c>
      <c r="L15" s="27">
        <f t="shared" si="2"/>
        <v>2.0921625305467852</v>
      </c>
      <c r="M15" s="19">
        <f t="shared" si="3"/>
        <v>0.38835308165702215</v>
      </c>
    </row>
    <row r="16" spans="1:13" x14ac:dyDescent="0.25">
      <c r="A16" t="s">
        <v>21</v>
      </c>
      <c r="B16">
        <v>133.80000000000001</v>
      </c>
      <c r="C16">
        <v>161.80000000000001</v>
      </c>
      <c r="D16" s="23" t="s">
        <v>21</v>
      </c>
      <c r="E16" s="25">
        <v>185070</v>
      </c>
      <c r="F16" s="24" t="s">
        <v>21</v>
      </c>
      <c r="G16" s="26">
        <v>173791</v>
      </c>
      <c r="I16" t="s">
        <v>21</v>
      </c>
      <c r="J16" s="27">
        <f t="shared" si="0"/>
        <v>7.2296968714540455</v>
      </c>
      <c r="K16" s="27">
        <f t="shared" si="1"/>
        <v>9.3100333158794193</v>
      </c>
      <c r="L16" s="27">
        <f t="shared" si="2"/>
        <v>2.0803364444253738</v>
      </c>
      <c r="M16" s="19">
        <f t="shared" si="3"/>
        <v>0.28774877860224507</v>
      </c>
    </row>
    <row r="17" spans="1:13" x14ac:dyDescent="0.25">
      <c r="A17" t="s">
        <v>22</v>
      </c>
      <c r="B17">
        <v>74.2</v>
      </c>
      <c r="C17">
        <v>93.6</v>
      </c>
      <c r="D17" s="23" t="s">
        <v>22</v>
      </c>
      <c r="E17" s="25">
        <v>62432</v>
      </c>
      <c r="F17" s="24" t="s">
        <v>22</v>
      </c>
      <c r="G17" s="26">
        <v>66390</v>
      </c>
      <c r="I17" t="s">
        <v>22</v>
      </c>
      <c r="J17" s="27">
        <f t="shared" si="0"/>
        <v>11.884930804715532</v>
      </c>
      <c r="K17" s="27">
        <f t="shared" si="1"/>
        <v>14.098508811568006</v>
      </c>
      <c r="L17" s="27">
        <f t="shared" si="2"/>
        <v>2.2135780068524742</v>
      </c>
      <c r="M17" s="19">
        <f t="shared" si="3"/>
        <v>0.18625081148761946</v>
      </c>
    </row>
    <row r="18" spans="1:13" x14ac:dyDescent="0.25">
      <c r="A18" t="s">
        <v>23</v>
      </c>
      <c r="B18">
        <v>21.8</v>
      </c>
      <c r="C18">
        <v>23</v>
      </c>
      <c r="D18" s="23" t="s">
        <v>23</v>
      </c>
      <c r="E18" s="25">
        <v>54613</v>
      </c>
      <c r="F18" s="24" t="s">
        <v>23</v>
      </c>
      <c r="G18" s="26">
        <v>49204</v>
      </c>
      <c r="I18" t="s">
        <v>23</v>
      </c>
      <c r="J18" s="27">
        <f t="shared" si="0"/>
        <v>3.9917235822972557</v>
      </c>
      <c r="K18" s="27">
        <f t="shared" si="1"/>
        <v>4.6744167140882853</v>
      </c>
      <c r="L18" s="27">
        <f t="shared" si="2"/>
        <v>0.68269313179102964</v>
      </c>
      <c r="M18" s="19">
        <f t="shared" si="3"/>
        <v>0.17102715599313531</v>
      </c>
    </row>
    <row r="19" spans="1:13" x14ac:dyDescent="0.25">
      <c r="A19" t="s">
        <v>24</v>
      </c>
      <c r="B19">
        <v>22.4</v>
      </c>
      <c r="C19">
        <v>32.799999999999997</v>
      </c>
      <c r="D19" s="23" t="s">
        <v>24</v>
      </c>
      <c r="E19" s="25">
        <v>32837</v>
      </c>
      <c r="F19" s="24" t="s">
        <v>24</v>
      </c>
      <c r="G19" s="26">
        <v>32188</v>
      </c>
      <c r="I19" t="s">
        <v>24</v>
      </c>
      <c r="J19" s="27">
        <f t="shared" si="0"/>
        <v>6.82157322532509</v>
      </c>
      <c r="K19" s="27">
        <f t="shared" si="1"/>
        <v>10.190132968808252</v>
      </c>
      <c r="L19" s="27">
        <f t="shared" si="2"/>
        <v>3.3685597434831616</v>
      </c>
      <c r="M19" s="19">
        <f t="shared" si="3"/>
        <v>0.49380980489623477</v>
      </c>
    </row>
    <row r="20" spans="1:13" x14ac:dyDescent="0.25">
      <c r="A20" t="s">
        <v>25</v>
      </c>
      <c r="B20">
        <v>55.6</v>
      </c>
      <c r="C20">
        <v>80.2</v>
      </c>
      <c r="D20" s="23" t="s">
        <v>25</v>
      </c>
      <c r="E20" s="25">
        <v>43877</v>
      </c>
      <c r="F20" s="24" t="s">
        <v>25</v>
      </c>
      <c r="G20" s="26">
        <v>41798</v>
      </c>
      <c r="I20" t="s">
        <v>25</v>
      </c>
      <c r="J20" s="27">
        <f t="shared" si="0"/>
        <v>12.671787041046562</v>
      </c>
      <c r="K20" s="27">
        <f t="shared" si="1"/>
        <v>19.187520934015982</v>
      </c>
      <c r="L20" s="27">
        <f t="shared" si="2"/>
        <v>6.5157338929694202</v>
      </c>
      <c r="M20" s="19">
        <f t="shared" si="3"/>
        <v>0.51419218708960301</v>
      </c>
    </row>
    <row r="21" spans="1:13" x14ac:dyDescent="0.25">
      <c r="A21" t="s">
        <v>26</v>
      </c>
      <c r="B21">
        <v>103.4</v>
      </c>
      <c r="C21">
        <v>133.6</v>
      </c>
      <c r="D21" s="23" t="s">
        <v>26</v>
      </c>
      <c r="E21" s="25">
        <v>37652</v>
      </c>
      <c r="F21" s="24" t="s">
        <v>26</v>
      </c>
      <c r="G21" s="26">
        <v>36886</v>
      </c>
      <c r="I21" t="s">
        <v>26</v>
      </c>
      <c r="J21" s="27">
        <f t="shared" si="0"/>
        <v>27.462020609794969</v>
      </c>
      <c r="K21" s="27">
        <f t="shared" si="1"/>
        <v>36.219703952719186</v>
      </c>
      <c r="L21" s="27">
        <f t="shared" si="2"/>
        <v>8.7576833429242171</v>
      </c>
      <c r="M21" s="19">
        <f t="shared" si="3"/>
        <v>0.31890163755104695</v>
      </c>
    </row>
    <row r="22" spans="1:13" x14ac:dyDescent="0.25">
      <c r="A22" t="s">
        <v>27</v>
      </c>
      <c r="B22">
        <v>11.6</v>
      </c>
      <c r="C22">
        <v>13.6</v>
      </c>
      <c r="D22" s="23" t="s">
        <v>27</v>
      </c>
      <c r="E22" s="25">
        <v>25475</v>
      </c>
      <c r="F22" s="24" t="s">
        <v>27</v>
      </c>
      <c r="G22" s="26">
        <v>24233</v>
      </c>
      <c r="I22" t="s">
        <v>27</v>
      </c>
      <c r="J22" s="27">
        <f t="shared" si="0"/>
        <v>4.5534838076545636</v>
      </c>
      <c r="K22" s="27">
        <f t="shared" si="1"/>
        <v>5.6121817356497345</v>
      </c>
      <c r="L22" s="27">
        <f t="shared" si="2"/>
        <v>1.0586979279951709</v>
      </c>
      <c r="M22" s="19">
        <f t="shared" si="3"/>
        <v>0.23250284237652566</v>
      </c>
    </row>
    <row r="23" spans="1:13" x14ac:dyDescent="0.25">
      <c r="A23" t="s">
        <v>28</v>
      </c>
      <c r="B23">
        <v>101</v>
      </c>
      <c r="C23">
        <v>122</v>
      </c>
      <c r="D23" s="23" t="s">
        <v>28</v>
      </c>
      <c r="E23" s="25">
        <v>70705</v>
      </c>
      <c r="F23" s="24" t="s">
        <v>28</v>
      </c>
      <c r="G23" s="26">
        <v>64877</v>
      </c>
      <c r="I23" t="s">
        <v>28</v>
      </c>
      <c r="J23" s="27">
        <f t="shared" si="0"/>
        <v>14.284704052047237</v>
      </c>
      <c r="K23" s="27">
        <f t="shared" si="1"/>
        <v>18.804815265810689</v>
      </c>
      <c r="L23" s="27">
        <f t="shared" si="2"/>
        <v>4.5201112137634514</v>
      </c>
      <c r="M23" s="19">
        <f t="shared" si="3"/>
        <v>0.31643016175162858</v>
      </c>
    </row>
    <row r="24" spans="1:13" x14ac:dyDescent="0.25">
      <c r="A24" t="s">
        <v>29</v>
      </c>
      <c r="B24">
        <v>76.599999999999994</v>
      </c>
      <c r="C24">
        <v>71.2</v>
      </c>
      <c r="D24" s="23" t="s">
        <v>29</v>
      </c>
      <c r="E24" s="25">
        <v>161164</v>
      </c>
      <c r="F24" s="24" t="s">
        <v>29</v>
      </c>
      <c r="G24" s="26">
        <v>170570</v>
      </c>
      <c r="I24" t="s">
        <v>29</v>
      </c>
      <c r="J24" s="27">
        <f t="shared" si="0"/>
        <v>4.7529224888933008</v>
      </c>
      <c r="K24" s="27">
        <f t="shared" si="1"/>
        <v>4.1742393152371458</v>
      </c>
      <c r="L24" s="27">
        <f t="shared" si="2"/>
        <v>-0.57868317365615507</v>
      </c>
      <c r="M24" s="19">
        <f t="shared" si="3"/>
        <v>-0.12175312663070573</v>
      </c>
    </row>
    <row r="25" spans="1:13" x14ac:dyDescent="0.25">
      <c r="A25" t="s">
        <v>30</v>
      </c>
      <c r="B25">
        <v>146</v>
      </c>
      <c r="C25">
        <v>154.6</v>
      </c>
      <c r="D25" s="23" t="s">
        <v>30</v>
      </c>
      <c r="E25" s="25">
        <v>94664</v>
      </c>
      <c r="F25" s="24" t="s">
        <v>30</v>
      </c>
      <c r="G25" s="26">
        <v>99941</v>
      </c>
      <c r="I25" t="s">
        <v>30</v>
      </c>
      <c r="J25" s="27">
        <f t="shared" si="0"/>
        <v>15.422969661117214</v>
      </c>
      <c r="K25" s="27">
        <f t="shared" si="1"/>
        <v>15.469126784803032</v>
      </c>
      <c r="L25" s="27">
        <f t="shared" si="2"/>
        <v>4.6157123685818036E-2</v>
      </c>
      <c r="M25" s="19">
        <f t="shared" si="3"/>
        <v>2.9927520250645745E-3</v>
      </c>
    </row>
    <row r="26" spans="1:13" x14ac:dyDescent="0.25">
      <c r="A26" t="s">
        <v>31</v>
      </c>
      <c r="B26">
        <v>32.6</v>
      </c>
      <c r="C26">
        <v>46</v>
      </c>
      <c r="D26" s="23" t="s">
        <v>31</v>
      </c>
      <c r="E26" s="25">
        <v>78431</v>
      </c>
      <c r="F26" s="24" t="s">
        <v>31</v>
      </c>
      <c r="G26" s="26">
        <v>75115</v>
      </c>
      <c r="I26" t="s">
        <v>31</v>
      </c>
      <c r="J26" s="27">
        <f t="shared" si="0"/>
        <v>4.1565197434687811</v>
      </c>
      <c r="K26" s="27">
        <f t="shared" si="1"/>
        <v>6.123943286959995</v>
      </c>
      <c r="L26" s="27">
        <f t="shared" si="2"/>
        <v>1.967423543491214</v>
      </c>
      <c r="M26" s="19">
        <f t="shared" si="3"/>
        <v>0.47333434337288166</v>
      </c>
    </row>
    <row r="27" spans="1:13" x14ac:dyDescent="0.25">
      <c r="A27" t="s">
        <v>32</v>
      </c>
      <c r="B27">
        <v>52.8</v>
      </c>
      <c r="C27">
        <v>77.8</v>
      </c>
      <c r="D27" s="23" t="s">
        <v>32</v>
      </c>
      <c r="E27" s="25">
        <v>18179</v>
      </c>
      <c r="F27" s="24" t="s">
        <v>32</v>
      </c>
      <c r="G27" s="26">
        <v>16558</v>
      </c>
      <c r="I27" t="s">
        <v>32</v>
      </c>
      <c r="J27" s="27">
        <f t="shared" si="0"/>
        <v>29.044501897794156</v>
      </c>
      <c r="K27" s="27">
        <f t="shared" si="1"/>
        <v>46.986351008575909</v>
      </c>
      <c r="L27" s="27">
        <f t="shared" si="2"/>
        <v>17.941849110781753</v>
      </c>
      <c r="M27" s="19">
        <f t="shared" si="3"/>
        <v>0.61773650565322258</v>
      </c>
    </row>
    <row r="28" spans="1:13" x14ac:dyDescent="0.25">
      <c r="A28" t="s">
        <v>33</v>
      </c>
      <c r="B28">
        <v>80.2</v>
      </c>
      <c r="C28">
        <v>104.8</v>
      </c>
      <c r="D28" s="23" t="s">
        <v>33</v>
      </c>
      <c r="E28" s="25">
        <v>54216</v>
      </c>
      <c r="F28" s="24" t="s">
        <v>33</v>
      </c>
      <c r="G28" s="26">
        <v>55142</v>
      </c>
      <c r="I28" t="s">
        <v>33</v>
      </c>
      <c r="J28" s="27">
        <f t="shared" si="0"/>
        <v>14.792681127342483</v>
      </c>
      <c r="K28" s="27">
        <f t="shared" si="1"/>
        <v>19.005476769068949</v>
      </c>
      <c r="L28" s="27">
        <f t="shared" si="2"/>
        <v>4.2127956417264656</v>
      </c>
      <c r="M28" s="19">
        <f t="shared" si="3"/>
        <v>0.284789187670626</v>
      </c>
    </row>
    <row r="29" spans="1:13" x14ac:dyDescent="0.25">
      <c r="A29" t="s">
        <v>34</v>
      </c>
      <c r="B29">
        <v>14.2</v>
      </c>
      <c r="C29">
        <v>14.6</v>
      </c>
      <c r="D29" s="23" t="s">
        <v>34</v>
      </c>
      <c r="E29" s="25">
        <v>23410</v>
      </c>
      <c r="F29" s="24" t="s">
        <v>34</v>
      </c>
      <c r="G29" s="26">
        <v>23670</v>
      </c>
      <c r="I29" t="s">
        <v>34</v>
      </c>
      <c r="J29" s="27">
        <f t="shared" si="0"/>
        <v>6.0657838530542501</v>
      </c>
      <c r="K29" s="27">
        <f t="shared" si="1"/>
        <v>6.16814533164343</v>
      </c>
      <c r="L29" s="27">
        <f t="shared" si="2"/>
        <v>0.10236147858917999</v>
      </c>
      <c r="M29" s="19">
        <f t="shared" si="3"/>
        <v>1.687522685755425E-2</v>
      </c>
    </row>
    <row r="30" spans="1:13" x14ac:dyDescent="0.25">
      <c r="A30" t="s">
        <v>35</v>
      </c>
      <c r="B30">
        <v>12.4</v>
      </c>
      <c r="C30">
        <v>18.8</v>
      </c>
      <c r="D30" s="23" t="s">
        <v>35</v>
      </c>
      <c r="E30" s="25">
        <v>26868</v>
      </c>
      <c r="F30" s="24" t="s">
        <v>35</v>
      </c>
      <c r="G30" s="26">
        <v>24840</v>
      </c>
      <c r="I30" t="s">
        <v>35</v>
      </c>
      <c r="J30" s="27">
        <f t="shared" si="0"/>
        <v>4.6151555754056872</v>
      </c>
      <c r="K30" s="27">
        <f t="shared" si="1"/>
        <v>7.5684380032206118</v>
      </c>
      <c r="L30" s="27">
        <f t="shared" si="2"/>
        <v>2.9532824278149246</v>
      </c>
      <c r="M30" s="19">
        <f t="shared" si="3"/>
        <v>0.63990961508493061</v>
      </c>
    </row>
    <row r="31" spans="1:13" x14ac:dyDescent="0.25">
      <c r="A31" t="s">
        <v>36</v>
      </c>
      <c r="B31">
        <v>60.6</v>
      </c>
      <c r="C31">
        <v>78.2</v>
      </c>
      <c r="D31" s="23" t="s">
        <v>36</v>
      </c>
      <c r="E31" s="25">
        <v>27147</v>
      </c>
      <c r="F31" s="24" t="s">
        <v>36</v>
      </c>
      <c r="G31" s="26">
        <v>22901</v>
      </c>
      <c r="I31" t="s">
        <v>36</v>
      </c>
      <c r="J31" s="27">
        <f t="shared" si="0"/>
        <v>22.322908608686042</v>
      </c>
      <c r="K31" s="27">
        <f t="shared" si="1"/>
        <v>34.146980481201695</v>
      </c>
      <c r="L31" s="27">
        <f t="shared" si="2"/>
        <v>11.824071872515653</v>
      </c>
      <c r="M31" s="19">
        <f t="shared" si="3"/>
        <v>0.52968329888313936</v>
      </c>
    </row>
    <row r="32" spans="1:13" x14ac:dyDescent="0.25">
      <c r="A32" t="s">
        <v>37</v>
      </c>
      <c r="B32">
        <v>9</v>
      </c>
      <c r="C32">
        <v>12.6</v>
      </c>
      <c r="D32" s="23" t="s">
        <v>37</v>
      </c>
      <c r="E32" s="25">
        <v>19449</v>
      </c>
      <c r="F32" s="24" t="s">
        <v>37</v>
      </c>
      <c r="G32" s="26">
        <v>18117</v>
      </c>
      <c r="I32" t="s">
        <v>37</v>
      </c>
      <c r="J32" s="27">
        <f t="shared" si="0"/>
        <v>4.6274872744099955</v>
      </c>
      <c r="K32" s="27">
        <f t="shared" si="1"/>
        <v>6.9547938400397413</v>
      </c>
      <c r="L32" s="27">
        <f t="shared" si="2"/>
        <v>2.3273065656297458</v>
      </c>
      <c r="M32" s="19">
        <f t="shared" si="3"/>
        <v>0.50293094883258804</v>
      </c>
    </row>
    <row r="33" spans="1:13" x14ac:dyDescent="0.25">
      <c r="A33" t="s">
        <v>38</v>
      </c>
      <c r="B33">
        <v>153</v>
      </c>
      <c r="C33">
        <v>173.2</v>
      </c>
      <c r="D33" s="23" t="s">
        <v>38</v>
      </c>
      <c r="E33" s="25">
        <v>129023</v>
      </c>
      <c r="F33" s="24" t="s">
        <v>38</v>
      </c>
      <c r="G33" s="26">
        <v>113944</v>
      </c>
      <c r="I33" t="s">
        <v>38</v>
      </c>
      <c r="J33" s="27">
        <f t="shared" si="0"/>
        <v>11.858350836672532</v>
      </c>
      <c r="K33" s="27">
        <f t="shared" si="1"/>
        <v>15.200449343537176</v>
      </c>
      <c r="L33" s="27">
        <f t="shared" si="2"/>
        <v>3.3420985068646445</v>
      </c>
      <c r="M33" s="19">
        <f t="shared" si="3"/>
        <v>0.28183501676548822</v>
      </c>
    </row>
    <row r="34" spans="1:13" x14ac:dyDescent="0.25">
      <c r="A34" t="s">
        <v>39</v>
      </c>
      <c r="B34">
        <v>55.6</v>
      </c>
      <c r="C34">
        <v>78.8</v>
      </c>
      <c r="D34" s="23" t="s">
        <v>39</v>
      </c>
      <c r="E34" s="25">
        <v>19523</v>
      </c>
      <c r="F34" s="24" t="s">
        <v>39</v>
      </c>
      <c r="G34" s="26">
        <v>17157</v>
      </c>
      <c r="I34" t="s">
        <v>39</v>
      </c>
      <c r="J34" s="27">
        <f t="shared" si="0"/>
        <v>28.479229626594275</v>
      </c>
      <c r="K34" s="27">
        <f t="shared" si="1"/>
        <v>45.928775426939438</v>
      </c>
      <c r="L34" s="27">
        <f t="shared" si="2"/>
        <v>17.449545800345163</v>
      </c>
      <c r="M34" s="19">
        <f t="shared" si="3"/>
        <v>0.61271129974845073</v>
      </c>
    </row>
    <row r="35" spans="1:13" x14ac:dyDescent="0.25">
      <c r="A35" t="s">
        <v>40</v>
      </c>
      <c r="B35">
        <v>300.2</v>
      </c>
      <c r="C35">
        <v>265.2</v>
      </c>
      <c r="D35" s="23" t="s">
        <v>40</v>
      </c>
      <c r="E35" s="25">
        <v>580469</v>
      </c>
      <c r="F35" s="24" t="s">
        <v>40</v>
      </c>
      <c r="G35" s="26">
        <v>548517</v>
      </c>
      <c r="I35" t="s">
        <v>40</v>
      </c>
      <c r="J35" s="27">
        <f t="shared" si="0"/>
        <v>5.1716801414029003</v>
      </c>
      <c r="K35" s="27">
        <f t="shared" si="1"/>
        <v>4.8348547082405835</v>
      </c>
      <c r="L35" s="27">
        <f t="shared" si="2"/>
        <v>-0.33682543316231683</v>
      </c>
      <c r="M35" s="19">
        <f t="shared" si="3"/>
        <v>-6.5128821573050263E-2</v>
      </c>
    </row>
    <row r="36" spans="1:13" x14ac:dyDescent="0.25">
      <c r="A36" t="s">
        <v>41</v>
      </c>
      <c r="B36">
        <v>177.8</v>
      </c>
      <c r="C36">
        <v>214.2</v>
      </c>
      <c r="D36" s="23" t="s">
        <v>41</v>
      </c>
      <c r="E36" s="25">
        <v>78111</v>
      </c>
      <c r="F36" s="24" t="s">
        <v>41</v>
      </c>
      <c r="G36" s="26">
        <v>84397</v>
      </c>
      <c r="I36" t="s">
        <v>41</v>
      </c>
      <c r="J36" s="27">
        <f t="shared" si="0"/>
        <v>22.762479036243299</v>
      </c>
      <c r="K36" s="27">
        <f t="shared" si="1"/>
        <v>25.38004905387632</v>
      </c>
      <c r="L36" s="27">
        <f t="shared" si="2"/>
        <v>2.617570017633021</v>
      </c>
      <c r="M36" s="19">
        <f t="shared" si="3"/>
        <v>0.1149949446835393</v>
      </c>
    </row>
    <row r="37" spans="1:13" x14ac:dyDescent="0.25">
      <c r="A37" t="s">
        <v>42</v>
      </c>
      <c r="B37">
        <v>6.6</v>
      </c>
      <c r="C37">
        <v>6.2</v>
      </c>
      <c r="D37" s="23" t="s">
        <v>42</v>
      </c>
      <c r="E37" s="25">
        <v>15087</v>
      </c>
      <c r="F37" s="24" t="s">
        <v>42</v>
      </c>
      <c r="G37" s="26">
        <v>12812</v>
      </c>
      <c r="I37" t="s">
        <v>42</v>
      </c>
      <c r="J37" s="27">
        <f t="shared" si="0"/>
        <v>4.3746271624577453</v>
      </c>
      <c r="K37" s="27">
        <f t="shared" si="1"/>
        <v>4.8392132375897594</v>
      </c>
      <c r="L37" s="27">
        <f t="shared" si="2"/>
        <v>0.46458607513201411</v>
      </c>
      <c r="M37" s="19">
        <f t="shared" si="3"/>
        <v>0.1062001532654045</v>
      </c>
    </row>
    <row r="38" spans="1:13" x14ac:dyDescent="0.25">
      <c r="A38" t="s">
        <v>43</v>
      </c>
      <c r="B38">
        <v>101</v>
      </c>
      <c r="C38">
        <v>137.19999999999999</v>
      </c>
      <c r="D38" s="23" t="s">
        <v>43</v>
      </c>
      <c r="E38" s="25">
        <v>120843</v>
      </c>
      <c r="F38" s="24" t="s">
        <v>43</v>
      </c>
      <c r="G38" s="26">
        <v>118884</v>
      </c>
      <c r="I38" t="s">
        <v>43</v>
      </c>
      <c r="J38" s="27">
        <f t="shared" si="0"/>
        <v>8.3579520534908944</v>
      </c>
      <c r="K38" s="27">
        <f t="shared" si="1"/>
        <v>11.540661485145183</v>
      </c>
      <c r="L38" s="27">
        <f t="shared" si="2"/>
        <v>3.1827094316542883</v>
      </c>
      <c r="M38" s="19">
        <f t="shared" si="3"/>
        <v>0.38080015430633574</v>
      </c>
    </row>
    <row r="39" spans="1:13" x14ac:dyDescent="0.25">
      <c r="A39" t="s">
        <v>44</v>
      </c>
      <c r="B39">
        <v>57.2</v>
      </c>
      <c r="C39">
        <v>79.400000000000006</v>
      </c>
      <c r="D39" s="23" t="s">
        <v>44</v>
      </c>
      <c r="E39" s="25">
        <v>30266</v>
      </c>
      <c r="F39" s="24" t="s">
        <v>44</v>
      </c>
      <c r="G39" s="26">
        <v>30002</v>
      </c>
      <c r="I39" t="s">
        <v>44</v>
      </c>
      <c r="J39" s="27">
        <f t="shared" si="0"/>
        <v>18.899094693715721</v>
      </c>
      <c r="K39" s="27">
        <f t="shared" si="1"/>
        <v>26.464902339844013</v>
      </c>
      <c r="L39" s="27">
        <f t="shared" si="2"/>
        <v>7.5658076461282917</v>
      </c>
      <c r="M39" s="19">
        <f t="shared" si="3"/>
        <v>0.40032645842258546</v>
      </c>
    </row>
    <row r="40" spans="1:13" x14ac:dyDescent="0.25">
      <c r="A40" t="s">
        <v>45</v>
      </c>
      <c r="B40">
        <v>55</v>
      </c>
      <c r="C40">
        <v>74.2</v>
      </c>
      <c r="D40" s="23" t="s">
        <v>45</v>
      </c>
      <c r="E40" s="25">
        <v>70555</v>
      </c>
      <c r="F40" s="24" t="s">
        <v>45</v>
      </c>
      <c r="G40" s="26">
        <v>70406</v>
      </c>
      <c r="I40" t="s">
        <v>45</v>
      </c>
      <c r="J40" s="27">
        <f t="shared" si="0"/>
        <v>7.7953369711572531</v>
      </c>
      <c r="K40" s="27">
        <f t="shared" si="1"/>
        <v>10.538874527739113</v>
      </c>
      <c r="L40" s="27">
        <f t="shared" si="2"/>
        <v>2.7435375565818596</v>
      </c>
      <c r="M40" s="19">
        <f t="shared" si="3"/>
        <v>0.35194598600842381</v>
      </c>
    </row>
    <row r="41" spans="1:13" x14ac:dyDescent="0.25">
      <c r="A41" t="s">
        <v>46</v>
      </c>
      <c r="B41">
        <v>153.80000000000001</v>
      </c>
      <c r="C41">
        <v>160.80000000000001</v>
      </c>
      <c r="D41" s="23" t="s">
        <v>46</v>
      </c>
      <c r="E41" s="25">
        <v>227520</v>
      </c>
      <c r="F41" s="24" t="s">
        <v>46</v>
      </c>
      <c r="G41" s="26">
        <v>211881</v>
      </c>
      <c r="I41" t="s">
        <v>46</v>
      </c>
      <c r="J41" s="27">
        <f t="shared" si="0"/>
        <v>6.7598452883263018</v>
      </c>
      <c r="K41" s="27">
        <f t="shared" si="1"/>
        <v>7.5891656165489119</v>
      </c>
      <c r="L41" s="27">
        <f t="shared" si="2"/>
        <v>0.82932032822261004</v>
      </c>
      <c r="M41" s="19">
        <f t="shared" si="3"/>
        <v>0.12268332969909507</v>
      </c>
    </row>
    <row r="42" spans="1:13" x14ac:dyDescent="0.25">
      <c r="A42" t="s">
        <v>47</v>
      </c>
      <c r="B42">
        <v>11</v>
      </c>
      <c r="C42">
        <v>13.4</v>
      </c>
      <c r="D42" s="23" t="s">
        <v>47</v>
      </c>
      <c r="E42" s="25">
        <v>18859</v>
      </c>
      <c r="F42" s="24" t="s">
        <v>47</v>
      </c>
      <c r="G42" s="26">
        <v>16452</v>
      </c>
      <c r="I42" t="s">
        <v>47</v>
      </c>
      <c r="J42" s="27">
        <f t="shared" si="0"/>
        <v>5.8327588949573146</v>
      </c>
      <c r="K42" s="27">
        <f t="shared" si="1"/>
        <v>8.1449063943593476</v>
      </c>
      <c r="L42" s="27">
        <f t="shared" si="2"/>
        <v>2.312147499402033</v>
      </c>
      <c r="M42" s="19">
        <f t="shared" si="3"/>
        <v>0.39640717901111766</v>
      </c>
    </row>
    <row r="43" spans="1:13" x14ac:dyDescent="0.25">
      <c r="A43" t="s">
        <v>48</v>
      </c>
      <c r="B43">
        <v>113.2</v>
      </c>
      <c r="C43">
        <v>162.80000000000001</v>
      </c>
      <c r="D43" s="23" t="s">
        <v>48</v>
      </c>
      <c r="E43" s="25">
        <v>45996</v>
      </c>
      <c r="F43" s="24" t="s">
        <v>48</v>
      </c>
      <c r="G43" s="26">
        <v>44903</v>
      </c>
      <c r="I43" t="s">
        <v>48</v>
      </c>
      <c r="J43" s="27">
        <f t="shared" si="0"/>
        <v>24.610835724845639</v>
      </c>
      <c r="K43" s="27">
        <f t="shared" si="1"/>
        <v>36.255929447921076</v>
      </c>
      <c r="L43" s="27">
        <f t="shared" si="2"/>
        <v>11.645093723075437</v>
      </c>
      <c r="M43" s="19">
        <f t="shared" si="3"/>
        <v>0.47316937357471534</v>
      </c>
    </row>
    <row r="44" spans="1:13" x14ac:dyDescent="0.25">
      <c r="A44" t="s">
        <v>49</v>
      </c>
      <c r="B44">
        <v>6.6</v>
      </c>
      <c r="C44">
        <v>9.4</v>
      </c>
      <c r="D44" s="23" t="s">
        <v>49</v>
      </c>
      <c r="E44" s="25">
        <v>16811</v>
      </c>
      <c r="F44" s="24" t="s">
        <v>49</v>
      </c>
      <c r="G44" s="26">
        <v>15504</v>
      </c>
      <c r="I44" t="s">
        <v>49</v>
      </c>
      <c r="J44" s="27">
        <f t="shared" si="0"/>
        <v>3.9260008327880551</v>
      </c>
      <c r="K44" s="27">
        <f t="shared" si="1"/>
        <v>6.0629514963880293</v>
      </c>
      <c r="L44" s="27">
        <f t="shared" si="2"/>
        <v>2.1369506635999742</v>
      </c>
      <c r="M44" s="19">
        <f t="shared" si="3"/>
        <v>0.54430723645119949</v>
      </c>
    </row>
    <row r="45" spans="1:13" x14ac:dyDescent="0.25">
      <c r="A45" t="s">
        <v>50</v>
      </c>
      <c r="B45">
        <v>83.4</v>
      </c>
      <c r="C45">
        <v>134.80000000000001</v>
      </c>
      <c r="D45" s="23" t="s">
        <v>50</v>
      </c>
      <c r="E45" s="25">
        <v>38119</v>
      </c>
      <c r="F45" s="24" t="s">
        <v>50</v>
      </c>
      <c r="G45" s="26">
        <v>38932</v>
      </c>
      <c r="I45" t="s">
        <v>50</v>
      </c>
      <c r="J45" s="27">
        <f t="shared" si="0"/>
        <v>21.878853065400456</v>
      </c>
      <c r="K45" s="27">
        <f t="shared" si="1"/>
        <v>34.624473440871263</v>
      </c>
      <c r="L45" s="27">
        <f t="shared" si="2"/>
        <v>12.745620375470807</v>
      </c>
      <c r="M45" s="19">
        <f t="shared" si="3"/>
        <v>0.58255432025488219</v>
      </c>
    </row>
    <row r="46" spans="1:13" x14ac:dyDescent="0.25">
      <c r="A46" t="s">
        <v>51</v>
      </c>
      <c r="B46">
        <v>483</v>
      </c>
      <c r="C46">
        <v>647</v>
      </c>
      <c r="D46" s="23" t="s">
        <v>51</v>
      </c>
      <c r="E46" s="25">
        <v>192491</v>
      </c>
      <c r="F46" s="24" t="s">
        <v>51</v>
      </c>
      <c r="G46" s="26">
        <v>203246</v>
      </c>
      <c r="I46" t="s">
        <v>51</v>
      </c>
      <c r="J46" s="27">
        <f t="shared" si="0"/>
        <v>25.092082227221013</v>
      </c>
      <c r="K46" s="27">
        <f t="shared" si="1"/>
        <v>31.833344813674067</v>
      </c>
      <c r="L46" s="27">
        <f t="shared" si="2"/>
        <v>6.741262586453054</v>
      </c>
      <c r="M46" s="19">
        <f t="shared" si="3"/>
        <v>0.26866094752151859</v>
      </c>
    </row>
    <row r="47" spans="1:13" x14ac:dyDescent="0.25">
      <c r="A47" t="s">
        <v>52</v>
      </c>
      <c r="B47">
        <v>33</v>
      </c>
      <c r="C47">
        <v>36.799999999999997</v>
      </c>
      <c r="D47" s="23" t="s">
        <v>52</v>
      </c>
      <c r="E47" s="25">
        <v>33396</v>
      </c>
      <c r="F47" s="24" t="s">
        <v>52</v>
      </c>
      <c r="G47" s="26">
        <v>35471</v>
      </c>
      <c r="I47" t="s">
        <v>52</v>
      </c>
      <c r="J47" s="27">
        <f t="shared" si="0"/>
        <v>9.8814229249011856</v>
      </c>
      <c r="K47" s="27">
        <f t="shared" si="1"/>
        <v>10.374672267486115</v>
      </c>
      <c r="L47" s="27">
        <f t="shared" si="2"/>
        <v>0.49324934258492981</v>
      </c>
      <c r="M47" s="19">
        <f t="shared" si="3"/>
        <v>4.9916833469594898E-2</v>
      </c>
    </row>
    <row r="48" spans="1:13" x14ac:dyDescent="0.25">
      <c r="A48" t="s">
        <v>53</v>
      </c>
      <c r="B48">
        <v>5.6</v>
      </c>
      <c r="C48">
        <v>5.8</v>
      </c>
      <c r="D48" s="23" t="s">
        <v>53</v>
      </c>
      <c r="E48" s="25">
        <v>18360</v>
      </c>
      <c r="F48" s="24" t="s">
        <v>53</v>
      </c>
      <c r="G48" s="26">
        <v>16735</v>
      </c>
      <c r="I48" t="s">
        <v>53</v>
      </c>
      <c r="J48" s="27">
        <f t="shared" si="0"/>
        <v>3.0501089324618733</v>
      </c>
      <c r="K48" s="27">
        <f t="shared" si="1"/>
        <v>3.4657902599342694</v>
      </c>
      <c r="L48" s="27">
        <f t="shared" si="2"/>
        <v>0.41568132747239606</v>
      </c>
      <c r="M48" s="19">
        <f t="shared" si="3"/>
        <v>0.13628409236416414</v>
      </c>
    </row>
    <row r="49" spans="1:13" x14ac:dyDescent="0.25">
      <c r="A49" t="s">
        <v>54</v>
      </c>
      <c r="B49">
        <v>82</v>
      </c>
      <c r="C49">
        <v>117</v>
      </c>
      <c r="D49" s="23" t="s">
        <v>54</v>
      </c>
      <c r="E49" s="25">
        <v>92849</v>
      </c>
      <c r="F49" s="24" t="s">
        <v>54</v>
      </c>
      <c r="G49" s="26">
        <v>99528</v>
      </c>
      <c r="I49" t="s">
        <v>54</v>
      </c>
      <c r="J49" s="27">
        <f t="shared" si="0"/>
        <v>8.8315436892158239</v>
      </c>
      <c r="K49" s="27">
        <f t="shared" si="1"/>
        <v>11.755485893416928</v>
      </c>
      <c r="L49" s="27">
        <f t="shared" si="2"/>
        <v>2.9239422042011043</v>
      </c>
      <c r="M49" s="19">
        <f t="shared" si="3"/>
        <v>0.33107940209496139</v>
      </c>
    </row>
    <row r="50" spans="1:13" x14ac:dyDescent="0.25">
      <c r="A50" t="s">
        <v>55</v>
      </c>
      <c r="B50">
        <v>68.599999999999994</v>
      </c>
      <c r="C50">
        <v>97</v>
      </c>
      <c r="D50" s="23" t="s">
        <v>55</v>
      </c>
      <c r="E50" s="25">
        <v>113083</v>
      </c>
      <c r="F50" s="24" t="s">
        <v>55</v>
      </c>
      <c r="G50" s="26">
        <v>129086</v>
      </c>
      <c r="I50" t="s">
        <v>55</v>
      </c>
      <c r="J50" s="27">
        <f t="shared" si="0"/>
        <v>6.0663406524411272</v>
      </c>
      <c r="K50" s="27">
        <f t="shared" si="1"/>
        <v>7.5143702647847173</v>
      </c>
      <c r="L50" s="27">
        <f t="shared" si="2"/>
        <v>1.4480296123435901</v>
      </c>
      <c r="M50" s="19">
        <f t="shared" si="3"/>
        <v>0.23869902719045219</v>
      </c>
    </row>
    <row r="51" spans="1:13" x14ac:dyDescent="0.25">
      <c r="A51" t="s">
        <v>56</v>
      </c>
      <c r="B51">
        <v>23.4</v>
      </c>
      <c r="C51">
        <v>24.2</v>
      </c>
      <c r="D51" s="23" t="s">
        <v>56</v>
      </c>
      <c r="E51" s="25">
        <v>20660</v>
      </c>
      <c r="F51" s="24" t="s">
        <v>56</v>
      </c>
      <c r="G51" s="26">
        <v>20172</v>
      </c>
      <c r="I51" t="s">
        <v>56</v>
      </c>
      <c r="J51" s="27">
        <f t="shared" si="0"/>
        <v>11.32623426911907</v>
      </c>
      <c r="K51" s="27">
        <f t="shared" si="1"/>
        <v>11.996827285346024</v>
      </c>
      <c r="L51" s="27">
        <f t="shared" si="2"/>
        <v>0.67059301622695422</v>
      </c>
      <c r="M51" s="19">
        <f t="shared" si="3"/>
        <v>5.9207058612174679E-2</v>
      </c>
    </row>
    <row r="52" spans="1:13" x14ac:dyDescent="0.25">
      <c r="A52" t="s">
        <v>57</v>
      </c>
      <c r="B52">
        <v>48.2</v>
      </c>
      <c r="C52">
        <v>54.4</v>
      </c>
      <c r="D52" s="23" t="s">
        <v>57</v>
      </c>
      <c r="E52" s="25">
        <v>94202</v>
      </c>
      <c r="F52" s="24" t="s">
        <v>57</v>
      </c>
      <c r="G52" s="26">
        <v>85414</v>
      </c>
      <c r="I52" t="s">
        <v>57</v>
      </c>
      <c r="J52" s="27">
        <f t="shared" si="0"/>
        <v>5.1166641897199634</v>
      </c>
      <c r="K52" s="27">
        <f t="shared" si="1"/>
        <v>6.3689793242325612</v>
      </c>
      <c r="L52" s="27">
        <f t="shared" si="2"/>
        <v>1.2523151345125978</v>
      </c>
      <c r="M52" s="19">
        <f t="shared" si="3"/>
        <v>0.24475226203600775</v>
      </c>
    </row>
    <row r="53" spans="1:13" x14ac:dyDescent="0.25">
      <c r="A53" t="s">
        <v>58</v>
      </c>
      <c r="B53">
        <v>5.2</v>
      </c>
      <c r="C53">
        <v>6.6</v>
      </c>
      <c r="D53" s="23" t="s">
        <v>58</v>
      </c>
      <c r="E53" s="25">
        <v>11190</v>
      </c>
      <c r="F53" s="24" t="s">
        <v>58</v>
      </c>
      <c r="G53" s="26">
        <v>10499</v>
      </c>
      <c r="I53" t="s">
        <v>58</v>
      </c>
      <c r="J53" s="27">
        <f t="shared" si="0"/>
        <v>4.6470062555853442</v>
      </c>
      <c r="K53" s="27">
        <f t="shared" si="1"/>
        <v>6.2863129821887789</v>
      </c>
      <c r="L53" s="27">
        <f t="shared" si="2"/>
        <v>1.6393067266034347</v>
      </c>
      <c r="M53" s="19">
        <f t="shared" si="3"/>
        <v>0.352766197513316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25" workbookViewId="0">
      <selection activeCell="A55" sqref="A55:XFD59"/>
    </sheetView>
  </sheetViews>
  <sheetFormatPr defaultRowHeight="15" x14ac:dyDescent="0.25"/>
  <cols>
    <col min="4" max="7" width="12.7109375" style="18" customWidth="1"/>
  </cols>
  <sheetData>
    <row r="1" spans="1:14" ht="30" x14ac:dyDescent="0.25">
      <c r="B1" t="s">
        <v>69</v>
      </c>
      <c r="C1" t="s">
        <v>69</v>
      </c>
      <c r="E1" s="18" t="s">
        <v>74</v>
      </c>
      <c r="G1" s="18" t="s">
        <v>74</v>
      </c>
      <c r="K1" t="s">
        <v>69</v>
      </c>
      <c r="L1" t="s">
        <v>69</v>
      </c>
    </row>
    <row r="2" spans="1:14" x14ac:dyDescent="0.25">
      <c r="A2" t="s">
        <v>5</v>
      </c>
      <c r="B2" t="s">
        <v>65</v>
      </c>
      <c r="C2" t="s">
        <v>66</v>
      </c>
      <c r="D2" s="20" t="s">
        <v>70</v>
      </c>
      <c r="E2" s="18" t="s">
        <v>72</v>
      </c>
      <c r="F2" s="20" t="s">
        <v>70</v>
      </c>
      <c r="G2" s="18" t="s">
        <v>73</v>
      </c>
      <c r="J2" t="s">
        <v>5</v>
      </c>
      <c r="K2" t="s">
        <v>65</v>
      </c>
      <c r="L2" t="s">
        <v>66</v>
      </c>
      <c r="M2" t="s">
        <v>68</v>
      </c>
      <c r="N2" t="s">
        <v>67</v>
      </c>
    </row>
    <row r="3" spans="1:14" x14ac:dyDescent="0.25">
      <c r="A3" t="s">
        <v>8</v>
      </c>
      <c r="B3">
        <v>81.8</v>
      </c>
      <c r="C3">
        <v>113.2</v>
      </c>
      <c r="D3" s="22" t="s">
        <v>8</v>
      </c>
      <c r="E3" s="26">
        <v>4830620</v>
      </c>
      <c r="F3" s="22" t="s">
        <v>8</v>
      </c>
      <c r="G3" s="26">
        <v>4893186</v>
      </c>
      <c r="J3" t="s">
        <v>8</v>
      </c>
      <c r="K3" s="27">
        <f>(B3/E3)*1000000</f>
        <v>16.933644128496962</v>
      </c>
      <c r="L3" s="27">
        <f>(C3/G3)*1000000</f>
        <v>23.134211534161995</v>
      </c>
      <c r="M3" s="27">
        <f>L3-K3</f>
        <v>6.2005674056650335</v>
      </c>
      <c r="N3" s="19">
        <f>(L3-K3)/K3</f>
        <v>0.36616851981850401</v>
      </c>
    </row>
    <row r="4" spans="1:14" x14ac:dyDescent="0.25">
      <c r="A4" t="s">
        <v>9</v>
      </c>
      <c r="B4">
        <v>9.8000000000000007</v>
      </c>
      <c r="C4">
        <v>11.8</v>
      </c>
      <c r="D4" s="22" t="s">
        <v>9</v>
      </c>
      <c r="E4" s="26">
        <v>733375</v>
      </c>
      <c r="F4" s="22" t="s">
        <v>9</v>
      </c>
      <c r="G4" s="26">
        <v>736990</v>
      </c>
      <c r="J4" t="s">
        <v>9</v>
      </c>
      <c r="K4" s="27">
        <f t="shared" ref="K4:K53" si="0">(B4/E4)*1000000</f>
        <v>13.362877109255157</v>
      </c>
      <c r="L4" s="27">
        <f t="shared" ref="L4:L53" si="1">(C4/G4)*1000000</f>
        <v>16.011072063392994</v>
      </c>
      <c r="M4" s="27">
        <f t="shared" ref="M4:M53" si="2">L4-K4</f>
        <v>2.6481949541378373</v>
      </c>
      <c r="N4" s="19">
        <f t="shared" ref="N4:N53" si="3">(L4-K4)/K4</f>
        <v>0.19817550760110575</v>
      </c>
    </row>
    <row r="5" spans="1:14" x14ac:dyDescent="0.25">
      <c r="A5" t="s">
        <v>10</v>
      </c>
      <c r="B5">
        <v>143.4</v>
      </c>
      <c r="C5">
        <v>213.4</v>
      </c>
      <c r="D5" s="22" t="s">
        <v>10</v>
      </c>
      <c r="E5" s="26">
        <v>6641928</v>
      </c>
      <c r="F5" s="22" t="s">
        <v>10</v>
      </c>
      <c r="G5" s="26">
        <v>7174064</v>
      </c>
      <c r="J5" t="s">
        <v>10</v>
      </c>
      <c r="K5" s="27">
        <f t="shared" si="0"/>
        <v>21.590116604696707</v>
      </c>
      <c r="L5" s="27">
        <f t="shared" si="1"/>
        <v>29.746040737857928</v>
      </c>
      <c r="M5" s="27">
        <f t="shared" si="2"/>
        <v>8.1559241331612213</v>
      </c>
      <c r="N5" s="19">
        <f t="shared" si="3"/>
        <v>0.37776193072468095</v>
      </c>
    </row>
    <row r="6" spans="1:14" x14ac:dyDescent="0.25">
      <c r="A6" t="s">
        <v>11</v>
      </c>
      <c r="B6">
        <v>43.2</v>
      </c>
      <c r="C6">
        <v>60.2</v>
      </c>
      <c r="D6" s="22" t="s">
        <v>11</v>
      </c>
      <c r="E6" s="26">
        <v>2958208</v>
      </c>
      <c r="F6" s="22" t="s">
        <v>11</v>
      </c>
      <c r="G6" s="26">
        <v>3011873</v>
      </c>
      <c r="J6" t="s">
        <v>11</v>
      </c>
      <c r="K6" s="27">
        <f t="shared" si="0"/>
        <v>14.603435593440354</v>
      </c>
      <c r="L6" s="27">
        <f t="shared" si="1"/>
        <v>19.987562556588543</v>
      </c>
      <c r="M6" s="27">
        <f t="shared" si="2"/>
        <v>5.3841269631481889</v>
      </c>
      <c r="N6" s="19">
        <f t="shared" si="3"/>
        <v>0.36868906146760827</v>
      </c>
    </row>
    <row r="7" spans="1:14" x14ac:dyDescent="0.25">
      <c r="A7" t="s">
        <v>12</v>
      </c>
      <c r="B7">
        <v>709.6</v>
      </c>
      <c r="C7">
        <v>969.6</v>
      </c>
      <c r="D7" s="22" t="s">
        <v>12</v>
      </c>
      <c r="E7" s="26">
        <v>38421464</v>
      </c>
      <c r="F7" s="22" t="s">
        <v>12</v>
      </c>
      <c r="G7" s="26">
        <v>39346023</v>
      </c>
      <c r="J7" t="s">
        <v>12</v>
      </c>
      <c r="K7" s="27">
        <f t="shared" si="0"/>
        <v>18.46884335276761</v>
      </c>
      <c r="L7" s="27">
        <f t="shared" si="1"/>
        <v>24.642897199546702</v>
      </c>
      <c r="M7" s="27">
        <f t="shared" si="2"/>
        <v>6.174053846779092</v>
      </c>
      <c r="N7" s="19">
        <f t="shared" si="3"/>
        <v>0.33429564206325307</v>
      </c>
    </row>
    <row r="8" spans="1:14" x14ac:dyDescent="0.25">
      <c r="A8" t="s">
        <v>13</v>
      </c>
      <c r="B8">
        <v>58.6</v>
      </c>
      <c r="C8">
        <v>84</v>
      </c>
      <c r="D8" s="22" t="s">
        <v>13</v>
      </c>
      <c r="E8" s="26">
        <v>5278906</v>
      </c>
      <c r="F8" s="22" t="s">
        <v>13</v>
      </c>
      <c r="G8" s="26">
        <v>5684926</v>
      </c>
      <c r="J8" t="s">
        <v>13</v>
      </c>
      <c r="K8" s="27">
        <f t="shared" si="0"/>
        <v>11.100784897476865</v>
      </c>
      <c r="L8" s="27">
        <f t="shared" si="1"/>
        <v>14.775917927515678</v>
      </c>
      <c r="M8" s="27">
        <f t="shared" si="2"/>
        <v>3.675133030038813</v>
      </c>
      <c r="N8" s="19">
        <f t="shared" si="3"/>
        <v>0.33106965534249261</v>
      </c>
    </row>
    <row r="9" spans="1:14" x14ac:dyDescent="0.25">
      <c r="A9" t="s">
        <v>14</v>
      </c>
      <c r="B9">
        <v>39.799999999999997</v>
      </c>
      <c r="C9">
        <v>55.4</v>
      </c>
      <c r="D9" s="22" t="s">
        <v>14</v>
      </c>
      <c r="E9" s="26">
        <v>3593222</v>
      </c>
      <c r="F9" s="22" t="s">
        <v>14</v>
      </c>
      <c r="G9" s="26">
        <v>3570549</v>
      </c>
      <c r="J9" t="s">
        <v>14</v>
      </c>
      <c r="K9" s="27">
        <f t="shared" si="0"/>
        <v>11.076409974112369</v>
      </c>
      <c r="L9" s="27">
        <f t="shared" si="1"/>
        <v>15.515821236454114</v>
      </c>
      <c r="M9" s="27">
        <f t="shared" si="2"/>
        <v>4.4394112623417445</v>
      </c>
      <c r="N9" s="19">
        <f t="shared" si="3"/>
        <v>0.40079874911794294</v>
      </c>
    </row>
    <row r="10" spans="1:14" x14ac:dyDescent="0.25">
      <c r="A10" t="s">
        <v>15</v>
      </c>
      <c r="B10">
        <v>26.4</v>
      </c>
      <c r="C10">
        <v>28</v>
      </c>
      <c r="D10" s="22" t="s">
        <v>15</v>
      </c>
      <c r="E10" s="26">
        <v>926454</v>
      </c>
      <c r="F10" s="22" t="s">
        <v>15</v>
      </c>
      <c r="G10" s="26">
        <v>967679</v>
      </c>
      <c r="J10" t="s">
        <v>15</v>
      </c>
      <c r="K10" s="27">
        <f t="shared" si="0"/>
        <v>28.495748304826787</v>
      </c>
      <c r="L10" s="27">
        <f t="shared" si="1"/>
        <v>28.935215086821145</v>
      </c>
      <c r="M10" s="27">
        <f t="shared" si="2"/>
        <v>0.43946678199435851</v>
      </c>
      <c r="N10" s="19">
        <f t="shared" si="3"/>
        <v>1.5422187804765208E-2</v>
      </c>
    </row>
    <row r="11" spans="1:14" ht="30" x14ac:dyDescent="0.25">
      <c r="A11" t="s">
        <v>16</v>
      </c>
      <c r="B11">
        <v>9.1999999999999993</v>
      </c>
      <c r="C11">
        <v>9.8000000000000007</v>
      </c>
      <c r="D11" s="22" t="s">
        <v>16</v>
      </c>
      <c r="E11" s="26">
        <v>647484</v>
      </c>
      <c r="F11" s="22" t="s">
        <v>16</v>
      </c>
      <c r="G11" s="26">
        <v>701974</v>
      </c>
      <c r="J11" t="s">
        <v>16</v>
      </c>
      <c r="K11" s="27">
        <f t="shared" si="0"/>
        <v>14.208845315096589</v>
      </c>
      <c r="L11" s="27">
        <f t="shared" si="1"/>
        <v>13.960631020522129</v>
      </c>
      <c r="M11" s="27">
        <f t="shared" si="2"/>
        <v>-0.24821429457445987</v>
      </c>
      <c r="N11" s="19">
        <f t="shared" si="3"/>
        <v>-1.7468998294374954E-2</v>
      </c>
    </row>
    <row r="12" spans="1:14" x14ac:dyDescent="0.25">
      <c r="A12" t="s">
        <v>17</v>
      </c>
      <c r="B12">
        <v>536.6</v>
      </c>
      <c r="C12">
        <v>684.6</v>
      </c>
      <c r="D12" s="22" t="s">
        <v>17</v>
      </c>
      <c r="E12" s="26">
        <v>19645772</v>
      </c>
      <c r="F12" s="22" t="s">
        <v>17</v>
      </c>
      <c r="G12" s="26">
        <v>21216924</v>
      </c>
      <c r="J12" t="s">
        <v>17</v>
      </c>
      <c r="K12" s="27">
        <f t="shared" si="0"/>
        <v>27.313765017735115</v>
      </c>
      <c r="L12" s="27">
        <f t="shared" si="1"/>
        <v>32.266694267274559</v>
      </c>
      <c r="M12" s="27">
        <f t="shared" si="2"/>
        <v>4.9529292495394444</v>
      </c>
      <c r="N12" s="19">
        <f t="shared" si="3"/>
        <v>0.18133454858103434</v>
      </c>
    </row>
    <row r="13" spans="1:14" x14ac:dyDescent="0.25">
      <c r="A13" t="s">
        <v>18</v>
      </c>
      <c r="B13">
        <v>166</v>
      </c>
      <c r="C13">
        <v>252.4</v>
      </c>
      <c r="D13" s="22" t="s">
        <v>18</v>
      </c>
      <c r="E13" s="26">
        <v>10006693</v>
      </c>
      <c r="F13" s="22" t="s">
        <v>18</v>
      </c>
      <c r="G13" s="26">
        <v>10516579</v>
      </c>
      <c r="J13" t="s">
        <v>18</v>
      </c>
      <c r="K13" s="27">
        <f t="shared" si="0"/>
        <v>16.588897051203631</v>
      </c>
      <c r="L13" s="27">
        <f t="shared" si="1"/>
        <v>24.000200065059179</v>
      </c>
      <c r="M13" s="27">
        <f t="shared" si="2"/>
        <v>7.411303013855548</v>
      </c>
      <c r="N13" s="19">
        <f t="shared" si="3"/>
        <v>0.44676285535920007</v>
      </c>
    </row>
    <row r="14" spans="1:14" x14ac:dyDescent="0.25">
      <c r="A14" t="s">
        <v>19</v>
      </c>
      <c r="B14">
        <v>24.2</v>
      </c>
      <c r="C14">
        <v>28.4</v>
      </c>
      <c r="D14" s="22" t="s">
        <v>19</v>
      </c>
      <c r="E14" s="26">
        <v>1406299</v>
      </c>
      <c r="F14" s="22" t="s">
        <v>19</v>
      </c>
      <c r="G14" s="26">
        <v>1420074</v>
      </c>
      <c r="J14" t="s">
        <v>19</v>
      </c>
      <c r="K14" s="27">
        <f t="shared" si="0"/>
        <v>17.208289275609239</v>
      </c>
      <c r="L14" s="27">
        <f t="shared" si="1"/>
        <v>19.998957800790663</v>
      </c>
      <c r="M14" s="27">
        <f t="shared" si="2"/>
        <v>2.7906685251814238</v>
      </c>
      <c r="N14" s="19">
        <f t="shared" si="3"/>
        <v>0.16217001472289716</v>
      </c>
    </row>
    <row r="15" spans="1:14" x14ac:dyDescent="0.25">
      <c r="A15" t="s">
        <v>20</v>
      </c>
      <c r="B15">
        <v>11.4</v>
      </c>
      <c r="C15">
        <v>15</v>
      </c>
      <c r="D15" s="22" t="s">
        <v>20</v>
      </c>
      <c r="E15" s="26">
        <v>1616547</v>
      </c>
      <c r="F15" s="22" t="s">
        <v>20</v>
      </c>
      <c r="G15" s="26">
        <v>1754367</v>
      </c>
      <c r="J15" t="s">
        <v>20</v>
      </c>
      <c r="K15" s="27">
        <f t="shared" si="0"/>
        <v>7.0520683902169257</v>
      </c>
      <c r="L15" s="27">
        <f t="shared" si="1"/>
        <v>8.5500924264991305</v>
      </c>
      <c r="M15" s="27">
        <f t="shared" si="2"/>
        <v>1.4980240362822048</v>
      </c>
      <c r="N15" s="19">
        <f t="shared" si="3"/>
        <v>0.21242335629648151</v>
      </c>
    </row>
    <row r="16" spans="1:14" x14ac:dyDescent="0.25">
      <c r="A16" t="s">
        <v>21</v>
      </c>
      <c r="B16">
        <v>133.80000000000001</v>
      </c>
      <c r="C16">
        <v>161.80000000000001</v>
      </c>
      <c r="D16" s="22" t="s">
        <v>21</v>
      </c>
      <c r="E16" s="26">
        <v>12873761</v>
      </c>
      <c r="F16" s="22" t="s">
        <v>21</v>
      </c>
      <c r="G16" s="26">
        <v>12716164</v>
      </c>
      <c r="J16" t="s">
        <v>21</v>
      </c>
      <c r="K16" s="27">
        <f t="shared" si="0"/>
        <v>10.393233181818431</v>
      </c>
      <c r="L16" s="27">
        <f t="shared" si="1"/>
        <v>12.723962981289013</v>
      </c>
      <c r="M16" s="27">
        <f t="shared" si="2"/>
        <v>2.330729799470582</v>
      </c>
      <c r="N16" s="19">
        <f t="shared" si="3"/>
        <v>0.22425454704007619</v>
      </c>
    </row>
    <row r="17" spans="1:14" x14ac:dyDescent="0.25">
      <c r="A17" t="s">
        <v>22</v>
      </c>
      <c r="B17">
        <v>74.2</v>
      </c>
      <c r="C17">
        <v>93.6</v>
      </c>
      <c r="D17" s="22" t="s">
        <v>22</v>
      </c>
      <c r="E17" s="26">
        <v>6568645</v>
      </c>
      <c r="F17" s="22" t="s">
        <v>22</v>
      </c>
      <c r="G17" s="26">
        <v>6696893</v>
      </c>
      <c r="J17" t="s">
        <v>22</v>
      </c>
      <c r="K17" s="27">
        <f t="shared" si="0"/>
        <v>11.29608922388103</v>
      </c>
      <c r="L17" s="27">
        <f t="shared" si="1"/>
        <v>13.976630655439768</v>
      </c>
      <c r="M17" s="27">
        <f t="shared" si="2"/>
        <v>2.6805414315587388</v>
      </c>
      <c r="N17" s="19">
        <f t="shared" si="3"/>
        <v>0.2372981815593147</v>
      </c>
    </row>
    <row r="18" spans="1:14" x14ac:dyDescent="0.25">
      <c r="A18" t="s">
        <v>23</v>
      </c>
      <c r="B18">
        <v>21.8</v>
      </c>
      <c r="C18">
        <v>23</v>
      </c>
      <c r="D18" s="22" t="s">
        <v>23</v>
      </c>
      <c r="E18" s="26">
        <v>3093526</v>
      </c>
      <c r="F18" s="22" t="s">
        <v>23</v>
      </c>
      <c r="G18" s="26">
        <v>3150011</v>
      </c>
      <c r="J18" t="s">
        <v>23</v>
      </c>
      <c r="K18" s="27">
        <f t="shared" si="0"/>
        <v>7.0469748759182886</v>
      </c>
      <c r="L18" s="27">
        <f t="shared" si="1"/>
        <v>7.3015618040698911</v>
      </c>
      <c r="M18" s="27">
        <f t="shared" si="2"/>
        <v>0.25458692815160244</v>
      </c>
      <c r="N18" s="19">
        <f t="shared" si="3"/>
        <v>3.6127123004454774E-2</v>
      </c>
    </row>
    <row r="19" spans="1:14" x14ac:dyDescent="0.25">
      <c r="A19" t="s">
        <v>24</v>
      </c>
      <c r="B19">
        <v>22.4</v>
      </c>
      <c r="C19">
        <v>32.799999999999997</v>
      </c>
      <c r="D19" s="22" t="s">
        <v>24</v>
      </c>
      <c r="E19" s="26">
        <v>2892987</v>
      </c>
      <c r="F19" s="22" t="s">
        <v>24</v>
      </c>
      <c r="G19" s="26">
        <v>2912619</v>
      </c>
      <c r="J19" t="s">
        <v>24</v>
      </c>
      <c r="K19" s="27">
        <f t="shared" si="0"/>
        <v>7.7428623080573811</v>
      </c>
      <c r="L19" s="27">
        <f t="shared" si="1"/>
        <v>11.261342455020721</v>
      </c>
      <c r="M19" s="27">
        <f t="shared" si="2"/>
        <v>3.5184801469633395</v>
      </c>
      <c r="N19" s="19">
        <f t="shared" si="3"/>
        <v>0.45441595200549245</v>
      </c>
    </row>
    <row r="20" spans="1:14" x14ac:dyDescent="0.25">
      <c r="A20" t="s">
        <v>25</v>
      </c>
      <c r="B20">
        <v>55.6</v>
      </c>
      <c r="C20">
        <v>80.2</v>
      </c>
      <c r="D20" s="22" t="s">
        <v>25</v>
      </c>
      <c r="E20" s="26">
        <v>4397353</v>
      </c>
      <c r="F20" s="22" t="s">
        <v>25</v>
      </c>
      <c r="G20" s="26">
        <v>4461952</v>
      </c>
      <c r="J20" t="s">
        <v>25</v>
      </c>
      <c r="K20" s="27">
        <f t="shared" si="0"/>
        <v>12.643970133850978</v>
      </c>
      <c r="L20" s="27">
        <f t="shared" si="1"/>
        <v>17.974196046931926</v>
      </c>
      <c r="M20" s="27">
        <f t="shared" si="2"/>
        <v>5.3302259130809482</v>
      </c>
      <c r="N20" s="19">
        <f t="shared" si="3"/>
        <v>0.42156267822957277</v>
      </c>
    </row>
    <row r="21" spans="1:14" x14ac:dyDescent="0.25">
      <c r="A21" t="s">
        <v>26</v>
      </c>
      <c r="B21">
        <v>103.4</v>
      </c>
      <c r="C21">
        <v>133.6</v>
      </c>
      <c r="D21" s="22" t="s">
        <v>26</v>
      </c>
      <c r="E21" s="26">
        <v>4625253</v>
      </c>
      <c r="F21" s="22" t="s">
        <v>26</v>
      </c>
      <c r="G21" s="26">
        <v>4664616</v>
      </c>
      <c r="J21" t="s">
        <v>26</v>
      </c>
      <c r="K21" s="27">
        <f t="shared" si="0"/>
        <v>22.355533848634877</v>
      </c>
      <c r="L21" s="27">
        <f t="shared" si="1"/>
        <v>28.641157171351296</v>
      </c>
      <c r="M21" s="27">
        <f t="shared" si="2"/>
        <v>6.2856233227164182</v>
      </c>
      <c r="N21" s="19">
        <f t="shared" si="3"/>
        <v>0.28116632621145143</v>
      </c>
    </row>
    <row r="22" spans="1:14" x14ac:dyDescent="0.25">
      <c r="A22" t="s">
        <v>27</v>
      </c>
      <c r="B22">
        <v>11.6</v>
      </c>
      <c r="C22">
        <v>13.6</v>
      </c>
      <c r="D22" s="22" t="s">
        <v>27</v>
      </c>
      <c r="E22" s="26">
        <v>1329100</v>
      </c>
      <c r="F22" s="22" t="s">
        <v>27</v>
      </c>
      <c r="G22" s="26">
        <v>1340825</v>
      </c>
      <c r="J22" t="s">
        <v>27</v>
      </c>
      <c r="K22" s="27">
        <f t="shared" si="0"/>
        <v>8.7277104807764658</v>
      </c>
      <c r="L22" s="27">
        <f t="shared" si="1"/>
        <v>10.143008968359032</v>
      </c>
      <c r="M22" s="27">
        <f t="shared" si="2"/>
        <v>1.4152984875825663</v>
      </c>
      <c r="N22" s="19">
        <f t="shared" si="3"/>
        <v>0.16216148446948178</v>
      </c>
    </row>
    <row r="23" spans="1:14" x14ac:dyDescent="0.25">
      <c r="A23" t="s">
        <v>28</v>
      </c>
      <c r="B23">
        <v>101</v>
      </c>
      <c r="C23">
        <v>122</v>
      </c>
      <c r="D23" s="22" t="s">
        <v>28</v>
      </c>
      <c r="E23" s="26">
        <v>5930538</v>
      </c>
      <c r="F23" s="22" t="s">
        <v>28</v>
      </c>
      <c r="G23" s="26">
        <v>6037624</v>
      </c>
      <c r="J23" t="s">
        <v>28</v>
      </c>
      <c r="K23" s="27">
        <f t="shared" si="0"/>
        <v>17.03049537832824</v>
      </c>
      <c r="L23" s="27">
        <f t="shared" si="1"/>
        <v>20.206624327715673</v>
      </c>
      <c r="M23" s="27">
        <f t="shared" si="2"/>
        <v>3.176128949387433</v>
      </c>
      <c r="N23" s="19">
        <f t="shared" si="3"/>
        <v>0.18649656858655692</v>
      </c>
    </row>
    <row r="24" spans="1:14" ht="30" x14ac:dyDescent="0.25">
      <c r="A24" t="s">
        <v>29</v>
      </c>
      <c r="B24">
        <v>76.599999999999994</v>
      </c>
      <c r="C24">
        <v>71.2</v>
      </c>
      <c r="D24" s="22" t="s">
        <v>29</v>
      </c>
      <c r="E24" s="26">
        <v>6705586</v>
      </c>
      <c r="F24" s="22" t="s">
        <v>29</v>
      </c>
      <c r="G24" s="26">
        <v>6873003</v>
      </c>
      <c r="J24" t="s">
        <v>29</v>
      </c>
      <c r="K24" s="27">
        <f t="shared" si="0"/>
        <v>11.423311847763937</v>
      </c>
      <c r="L24" s="27">
        <f t="shared" si="1"/>
        <v>10.359372751619635</v>
      </c>
      <c r="M24" s="27">
        <f t="shared" si="2"/>
        <v>-1.0639390961443027</v>
      </c>
      <c r="N24" s="19">
        <f t="shared" si="3"/>
        <v>-9.3137534046447673E-2</v>
      </c>
    </row>
    <row r="25" spans="1:14" x14ac:dyDescent="0.25">
      <c r="A25" t="s">
        <v>30</v>
      </c>
      <c r="B25">
        <v>146</v>
      </c>
      <c r="C25">
        <v>154.6</v>
      </c>
      <c r="D25" s="22" t="s">
        <v>30</v>
      </c>
      <c r="E25" s="26">
        <v>9900571</v>
      </c>
      <c r="F25" s="22" t="s">
        <v>30</v>
      </c>
      <c r="G25" s="26">
        <v>9973907</v>
      </c>
      <c r="J25" t="s">
        <v>30</v>
      </c>
      <c r="K25" s="27">
        <f t="shared" si="0"/>
        <v>14.746624209856179</v>
      </c>
      <c r="L25" s="27">
        <f t="shared" si="1"/>
        <v>15.500445311952477</v>
      </c>
      <c r="M25" s="27">
        <f t="shared" si="2"/>
        <v>0.75382110209629793</v>
      </c>
      <c r="N25" s="19">
        <f t="shared" si="3"/>
        <v>5.1118214675360589E-2</v>
      </c>
    </row>
    <row r="26" spans="1:14" x14ac:dyDescent="0.25">
      <c r="A26" t="s">
        <v>31</v>
      </c>
      <c r="B26">
        <v>32.6</v>
      </c>
      <c r="C26">
        <v>46</v>
      </c>
      <c r="D26" s="22" t="s">
        <v>31</v>
      </c>
      <c r="E26" s="26">
        <v>5419171</v>
      </c>
      <c r="F26" s="22" t="s">
        <v>31</v>
      </c>
      <c r="G26" s="26">
        <v>5600166</v>
      </c>
      <c r="J26" t="s">
        <v>31</v>
      </c>
      <c r="K26" s="27">
        <f t="shared" si="0"/>
        <v>6.015680258105899</v>
      </c>
      <c r="L26" s="27">
        <f t="shared" si="1"/>
        <v>8.2140422266054269</v>
      </c>
      <c r="M26" s="27">
        <f t="shared" si="2"/>
        <v>2.1983619684995279</v>
      </c>
      <c r="N26" s="19">
        <f t="shared" si="3"/>
        <v>0.36543863273605992</v>
      </c>
    </row>
    <row r="27" spans="1:14" x14ac:dyDescent="0.25">
      <c r="A27" t="s">
        <v>32</v>
      </c>
      <c r="B27">
        <v>52.8</v>
      </c>
      <c r="C27">
        <v>77.8</v>
      </c>
      <c r="D27" s="22" t="s">
        <v>32</v>
      </c>
      <c r="E27" s="26">
        <v>2988081</v>
      </c>
      <c r="F27" s="22" t="s">
        <v>32</v>
      </c>
      <c r="G27" s="26">
        <v>2981835</v>
      </c>
      <c r="J27" t="s">
        <v>32</v>
      </c>
      <c r="K27" s="27">
        <f t="shared" si="0"/>
        <v>17.670203719377085</v>
      </c>
      <c r="L27" s="27">
        <f t="shared" si="1"/>
        <v>26.091316253246738</v>
      </c>
      <c r="M27" s="27">
        <f t="shared" si="2"/>
        <v>8.4211125338696533</v>
      </c>
      <c r="N27" s="19">
        <f t="shared" si="3"/>
        <v>0.47657133260071532</v>
      </c>
    </row>
    <row r="28" spans="1:14" x14ac:dyDescent="0.25">
      <c r="A28" t="s">
        <v>33</v>
      </c>
      <c r="B28">
        <v>80.2</v>
      </c>
      <c r="C28">
        <v>104.8</v>
      </c>
      <c r="D28" s="22" t="s">
        <v>33</v>
      </c>
      <c r="E28" s="26">
        <v>6045448</v>
      </c>
      <c r="F28" s="22" t="s">
        <v>33</v>
      </c>
      <c r="G28" s="26">
        <v>6124160</v>
      </c>
      <c r="J28" t="s">
        <v>33</v>
      </c>
      <c r="K28" s="27">
        <f t="shared" si="0"/>
        <v>13.26617977691645</v>
      </c>
      <c r="L28" s="27">
        <f t="shared" si="1"/>
        <v>17.112550945762358</v>
      </c>
      <c r="M28" s="27">
        <f t="shared" si="2"/>
        <v>3.8463711688459075</v>
      </c>
      <c r="N28" s="19">
        <f t="shared" si="3"/>
        <v>0.28993811583487722</v>
      </c>
    </row>
    <row r="29" spans="1:14" x14ac:dyDescent="0.25">
      <c r="A29" t="s">
        <v>34</v>
      </c>
      <c r="B29">
        <v>14.2</v>
      </c>
      <c r="C29">
        <v>14.6</v>
      </c>
      <c r="D29" s="22" t="s">
        <v>34</v>
      </c>
      <c r="E29" s="26">
        <v>1014699</v>
      </c>
      <c r="F29" s="22" t="s">
        <v>34</v>
      </c>
      <c r="G29" s="26">
        <v>1061705</v>
      </c>
      <c r="J29" t="s">
        <v>34</v>
      </c>
      <c r="K29" s="27">
        <f t="shared" si="0"/>
        <v>13.994297816396783</v>
      </c>
      <c r="L29" s="27">
        <f t="shared" si="1"/>
        <v>13.751465802647628</v>
      </c>
      <c r="M29" s="27">
        <f t="shared" si="2"/>
        <v>-0.24283201374915464</v>
      </c>
      <c r="N29" s="19">
        <f t="shared" si="3"/>
        <v>-1.7352211374595316E-2</v>
      </c>
    </row>
    <row r="30" spans="1:14" x14ac:dyDescent="0.25">
      <c r="A30" t="s">
        <v>35</v>
      </c>
      <c r="B30">
        <v>12.4</v>
      </c>
      <c r="C30">
        <v>18.8</v>
      </c>
      <c r="D30" s="22" t="s">
        <v>35</v>
      </c>
      <c r="E30" s="26">
        <v>1869365</v>
      </c>
      <c r="F30" s="22" t="s">
        <v>35</v>
      </c>
      <c r="G30" s="26">
        <v>1923826</v>
      </c>
      <c r="J30" t="s">
        <v>35</v>
      </c>
      <c r="K30" s="27">
        <f t="shared" si="0"/>
        <v>6.6332685163143639</v>
      </c>
      <c r="L30" s="27">
        <f t="shared" si="1"/>
        <v>9.7721935351741802</v>
      </c>
      <c r="M30" s="27">
        <f t="shared" si="2"/>
        <v>3.1389250188598163</v>
      </c>
      <c r="N30" s="19">
        <f t="shared" si="3"/>
        <v>0.47320940063555483</v>
      </c>
    </row>
    <row r="31" spans="1:14" x14ac:dyDescent="0.25">
      <c r="A31" t="s">
        <v>36</v>
      </c>
      <c r="B31">
        <v>60.6</v>
      </c>
      <c r="C31">
        <v>78.2</v>
      </c>
      <c r="D31" s="22" t="s">
        <v>36</v>
      </c>
      <c r="E31" s="26">
        <v>2798636</v>
      </c>
      <c r="F31" s="22" t="s">
        <v>36</v>
      </c>
      <c r="G31" s="26">
        <v>3030281</v>
      </c>
      <c r="J31" t="s">
        <v>36</v>
      </c>
      <c r="K31" s="27">
        <f t="shared" si="0"/>
        <v>21.653405444652321</v>
      </c>
      <c r="L31" s="27">
        <f t="shared" si="1"/>
        <v>25.80618761098393</v>
      </c>
      <c r="M31" s="27">
        <f t="shared" si="2"/>
        <v>4.1527821663316082</v>
      </c>
      <c r="N31" s="19">
        <f t="shared" si="3"/>
        <v>0.19178425199428428</v>
      </c>
    </row>
    <row r="32" spans="1:14" ht="30" x14ac:dyDescent="0.25">
      <c r="A32" t="s">
        <v>37</v>
      </c>
      <c r="B32">
        <v>9</v>
      </c>
      <c r="C32">
        <v>12.6</v>
      </c>
      <c r="D32" s="22" t="s">
        <v>37</v>
      </c>
      <c r="E32" s="26">
        <v>1324201</v>
      </c>
      <c r="F32" s="22" t="s">
        <v>37</v>
      </c>
      <c r="G32" s="26">
        <v>1355244</v>
      </c>
      <c r="J32" t="s">
        <v>37</v>
      </c>
      <c r="K32" s="27">
        <f t="shared" si="0"/>
        <v>6.7965512788466409</v>
      </c>
      <c r="L32" s="27">
        <f t="shared" si="1"/>
        <v>9.2972188034036662</v>
      </c>
      <c r="M32" s="27">
        <f t="shared" si="2"/>
        <v>2.5006675245570253</v>
      </c>
      <c r="N32" s="19">
        <f t="shared" si="3"/>
        <v>0.36793182629843746</v>
      </c>
    </row>
    <row r="33" spans="1:14" x14ac:dyDescent="0.25">
      <c r="A33" t="s">
        <v>38</v>
      </c>
      <c r="B33">
        <v>153</v>
      </c>
      <c r="C33">
        <v>173.2</v>
      </c>
      <c r="D33" s="22" t="s">
        <v>38</v>
      </c>
      <c r="E33" s="26">
        <v>8904413</v>
      </c>
      <c r="F33" s="22" t="s">
        <v>38</v>
      </c>
      <c r="G33" s="26">
        <v>8885418</v>
      </c>
      <c r="J33" t="s">
        <v>38</v>
      </c>
      <c r="K33" s="27">
        <f t="shared" si="0"/>
        <v>17.182491423073031</v>
      </c>
      <c r="L33" s="27">
        <f t="shared" si="1"/>
        <v>19.4926113774276</v>
      </c>
      <c r="M33" s="27">
        <f t="shared" si="2"/>
        <v>2.310119954354569</v>
      </c>
      <c r="N33" s="19">
        <f t="shared" si="3"/>
        <v>0.13444615786349171</v>
      </c>
    </row>
    <row r="34" spans="1:14" x14ac:dyDescent="0.25">
      <c r="A34" t="s">
        <v>39</v>
      </c>
      <c r="B34">
        <v>55.6</v>
      </c>
      <c r="C34">
        <v>78.8</v>
      </c>
      <c r="D34" s="22" t="s">
        <v>39</v>
      </c>
      <c r="E34" s="26">
        <v>2084117</v>
      </c>
      <c r="F34" s="22" t="s">
        <v>39</v>
      </c>
      <c r="G34" s="26">
        <v>2097021</v>
      </c>
      <c r="J34" t="s">
        <v>39</v>
      </c>
      <c r="K34" s="27">
        <f t="shared" si="0"/>
        <v>26.677964816754532</v>
      </c>
      <c r="L34" s="27">
        <f t="shared" si="1"/>
        <v>37.577115346007503</v>
      </c>
      <c r="M34" s="27">
        <f t="shared" si="2"/>
        <v>10.899150529252971</v>
      </c>
      <c r="N34" s="19">
        <f t="shared" si="3"/>
        <v>0.40854505222257398</v>
      </c>
    </row>
    <row r="35" spans="1:14" x14ac:dyDescent="0.25">
      <c r="A35" t="s">
        <v>40</v>
      </c>
      <c r="B35">
        <v>300.2</v>
      </c>
      <c r="C35">
        <v>265.2</v>
      </c>
      <c r="D35" s="22" t="s">
        <v>40</v>
      </c>
      <c r="E35" s="26">
        <v>19673174</v>
      </c>
      <c r="F35" s="22" t="s">
        <v>40</v>
      </c>
      <c r="G35" s="26">
        <v>19514849</v>
      </c>
      <c r="J35" t="s">
        <v>40</v>
      </c>
      <c r="K35" s="27">
        <f t="shared" si="0"/>
        <v>15.259357742680464</v>
      </c>
      <c r="L35" s="27">
        <f t="shared" si="1"/>
        <v>13.589651654491407</v>
      </c>
      <c r="M35" s="27">
        <f t="shared" si="2"/>
        <v>-1.6697060881890575</v>
      </c>
      <c r="N35" s="19">
        <f t="shared" si="3"/>
        <v>-0.10942178015257387</v>
      </c>
    </row>
    <row r="36" spans="1:14" ht="30" x14ac:dyDescent="0.25">
      <c r="A36" t="s">
        <v>41</v>
      </c>
      <c r="B36">
        <v>177.8</v>
      </c>
      <c r="C36">
        <v>214.2</v>
      </c>
      <c r="D36" s="22" t="s">
        <v>41</v>
      </c>
      <c r="E36" s="26">
        <v>9845333</v>
      </c>
      <c r="F36" s="22" t="s">
        <v>41</v>
      </c>
      <c r="G36" s="26">
        <v>10386227</v>
      </c>
      <c r="J36" t="s">
        <v>41</v>
      </c>
      <c r="K36" s="27">
        <f t="shared" si="0"/>
        <v>18.059318054554378</v>
      </c>
      <c r="L36" s="27">
        <f t="shared" si="1"/>
        <v>20.623466057500956</v>
      </c>
      <c r="M36" s="27">
        <f t="shared" si="2"/>
        <v>2.5641480029465775</v>
      </c>
      <c r="N36" s="19">
        <f t="shared" si="3"/>
        <v>0.14198476349996644</v>
      </c>
    </row>
    <row r="37" spans="1:14" x14ac:dyDescent="0.25">
      <c r="A37" t="s">
        <v>42</v>
      </c>
      <c r="B37">
        <v>6.6</v>
      </c>
      <c r="C37">
        <v>6.2</v>
      </c>
      <c r="D37" s="22" t="s">
        <v>42</v>
      </c>
      <c r="E37" s="26">
        <v>721640</v>
      </c>
      <c r="F37" s="22" t="s">
        <v>42</v>
      </c>
      <c r="G37" s="26">
        <v>760394</v>
      </c>
      <c r="J37" t="s">
        <v>42</v>
      </c>
      <c r="K37" s="27">
        <f t="shared" si="0"/>
        <v>9.145834488110415</v>
      </c>
      <c r="L37" s="27">
        <f t="shared" si="1"/>
        <v>8.1536677038482672</v>
      </c>
      <c r="M37" s="27">
        <f t="shared" si="2"/>
        <v>-0.99216678426214777</v>
      </c>
      <c r="N37" s="19">
        <f t="shared" si="3"/>
        <v>-0.10848291487802066</v>
      </c>
    </row>
    <row r="38" spans="1:14" x14ac:dyDescent="0.25">
      <c r="A38" t="s">
        <v>43</v>
      </c>
      <c r="B38">
        <v>101</v>
      </c>
      <c r="C38">
        <v>137.19999999999999</v>
      </c>
      <c r="D38" s="22" t="s">
        <v>43</v>
      </c>
      <c r="E38" s="26">
        <v>11575977</v>
      </c>
      <c r="F38" s="22" t="s">
        <v>43</v>
      </c>
      <c r="G38" s="26">
        <v>11675275</v>
      </c>
      <c r="J38" t="s">
        <v>43</v>
      </c>
      <c r="K38" s="27">
        <f t="shared" si="0"/>
        <v>8.7249655039915854</v>
      </c>
      <c r="L38" s="27">
        <f t="shared" si="1"/>
        <v>11.751329197813327</v>
      </c>
      <c r="M38" s="27">
        <f t="shared" si="2"/>
        <v>3.0263636938217413</v>
      </c>
      <c r="N38" s="19">
        <f t="shared" si="3"/>
        <v>0.34686253973579723</v>
      </c>
    </row>
    <row r="39" spans="1:14" x14ac:dyDescent="0.25">
      <c r="A39" t="s">
        <v>44</v>
      </c>
      <c r="B39">
        <v>57.2</v>
      </c>
      <c r="C39">
        <v>79.400000000000006</v>
      </c>
      <c r="D39" s="22" t="s">
        <v>44</v>
      </c>
      <c r="E39" s="26">
        <v>3849733</v>
      </c>
      <c r="F39" s="22" t="s">
        <v>44</v>
      </c>
      <c r="G39" s="26">
        <v>3949342</v>
      </c>
      <c r="J39" t="s">
        <v>44</v>
      </c>
      <c r="K39" s="27">
        <f t="shared" si="0"/>
        <v>14.858173281108067</v>
      </c>
      <c r="L39" s="27">
        <f t="shared" si="1"/>
        <v>20.10461489534206</v>
      </c>
      <c r="M39" s="27">
        <f t="shared" si="2"/>
        <v>5.2464416142339925</v>
      </c>
      <c r="N39" s="19">
        <f t="shared" si="3"/>
        <v>0.35310138837220051</v>
      </c>
    </row>
    <row r="40" spans="1:14" x14ac:dyDescent="0.25">
      <c r="A40" t="s">
        <v>45</v>
      </c>
      <c r="B40">
        <v>55</v>
      </c>
      <c r="C40">
        <v>74.2</v>
      </c>
      <c r="D40" s="22" t="s">
        <v>45</v>
      </c>
      <c r="E40" s="26">
        <v>3939233</v>
      </c>
      <c r="F40" s="22" t="s">
        <v>45</v>
      </c>
      <c r="G40" s="26">
        <v>4176346</v>
      </c>
      <c r="J40" t="s">
        <v>45</v>
      </c>
      <c r="K40" s="27">
        <f t="shared" si="0"/>
        <v>13.962108867386114</v>
      </c>
      <c r="L40" s="27">
        <f t="shared" si="1"/>
        <v>17.766727182086925</v>
      </c>
      <c r="M40" s="27">
        <f t="shared" si="2"/>
        <v>3.8046183147008108</v>
      </c>
      <c r="N40" s="19">
        <f t="shared" si="3"/>
        <v>0.27249596395770581</v>
      </c>
    </row>
    <row r="41" spans="1:14" x14ac:dyDescent="0.25">
      <c r="A41" t="s">
        <v>46</v>
      </c>
      <c r="B41">
        <v>153.80000000000001</v>
      </c>
      <c r="C41">
        <v>160.80000000000001</v>
      </c>
      <c r="D41" s="22" t="s">
        <v>46</v>
      </c>
      <c r="E41" s="26">
        <v>12779559</v>
      </c>
      <c r="F41" s="22" t="s">
        <v>46</v>
      </c>
      <c r="G41" s="26">
        <v>12794885</v>
      </c>
      <c r="J41" t="s">
        <v>46</v>
      </c>
      <c r="K41" s="27">
        <f t="shared" si="0"/>
        <v>12.034844081865423</v>
      </c>
      <c r="L41" s="27">
        <f t="shared" si="1"/>
        <v>12.567522099651542</v>
      </c>
      <c r="M41" s="27">
        <f t="shared" si="2"/>
        <v>0.5326780177861199</v>
      </c>
      <c r="N41" s="19">
        <f t="shared" si="3"/>
        <v>4.4261314410278078E-2</v>
      </c>
    </row>
    <row r="42" spans="1:14" x14ac:dyDescent="0.25">
      <c r="A42" t="s">
        <v>47</v>
      </c>
      <c r="B42">
        <v>11</v>
      </c>
      <c r="C42">
        <v>13.4</v>
      </c>
      <c r="D42" s="22" t="s">
        <v>47</v>
      </c>
      <c r="E42" s="26">
        <v>1053661</v>
      </c>
      <c r="F42" s="22" t="s">
        <v>47</v>
      </c>
      <c r="G42" s="26">
        <v>1057798</v>
      </c>
      <c r="J42" t="s">
        <v>47</v>
      </c>
      <c r="K42" s="27">
        <f t="shared" si="0"/>
        <v>10.439790406971502</v>
      </c>
      <c r="L42" s="27">
        <f t="shared" si="1"/>
        <v>12.66782504788249</v>
      </c>
      <c r="M42" s="27">
        <f t="shared" si="2"/>
        <v>2.2280346409109875</v>
      </c>
      <c r="N42" s="19">
        <f t="shared" si="3"/>
        <v>0.21341756434335563</v>
      </c>
    </row>
    <row r="43" spans="1:14" ht="30" x14ac:dyDescent="0.25">
      <c r="A43" t="s">
        <v>48</v>
      </c>
      <c r="B43">
        <v>113.2</v>
      </c>
      <c r="C43">
        <v>162.80000000000001</v>
      </c>
      <c r="D43" s="22" t="s">
        <v>48</v>
      </c>
      <c r="E43" s="26">
        <v>4777576</v>
      </c>
      <c r="F43" s="22" t="s">
        <v>48</v>
      </c>
      <c r="G43" s="26">
        <v>5091517</v>
      </c>
      <c r="J43" t="s">
        <v>48</v>
      </c>
      <c r="K43" s="27">
        <f t="shared" si="0"/>
        <v>23.694023915056505</v>
      </c>
      <c r="L43" s="27">
        <f t="shared" si="1"/>
        <v>31.974753300440717</v>
      </c>
      <c r="M43" s="27">
        <f t="shared" si="2"/>
        <v>8.2807293853842125</v>
      </c>
      <c r="N43" s="19">
        <f t="shared" si="3"/>
        <v>0.34948598917055096</v>
      </c>
    </row>
    <row r="44" spans="1:14" x14ac:dyDescent="0.25">
      <c r="A44" t="s">
        <v>49</v>
      </c>
      <c r="B44">
        <v>6.6</v>
      </c>
      <c r="C44">
        <v>9.4</v>
      </c>
      <c r="D44" s="22" t="s">
        <v>49</v>
      </c>
      <c r="E44" s="26">
        <v>843190</v>
      </c>
      <c r="F44" s="22" t="s">
        <v>49</v>
      </c>
      <c r="G44" s="26">
        <v>879336</v>
      </c>
      <c r="J44" t="s">
        <v>49</v>
      </c>
      <c r="K44" s="27">
        <f t="shared" si="0"/>
        <v>7.8274173080800287</v>
      </c>
      <c r="L44" s="27">
        <f t="shared" si="1"/>
        <v>10.689884185339848</v>
      </c>
      <c r="M44" s="27">
        <f t="shared" si="2"/>
        <v>2.862466877259819</v>
      </c>
      <c r="N44" s="19">
        <f t="shared" si="3"/>
        <v>0.36569749185404649</v>
      </c>
    </row>
    <row r="45" spans="1:14" x14ac:dyDescent="0.25">
      <c r="A45" t="s">
        <v>50</v>
      </c>
      <c r="B45">
        <v>83.4</v>
      </c>
      <c r="C45">
        <v>134.80000000000001</v>
      </c>
      <c r="D45" s="22" t="s">
        <v>50</v>
      </c>
      <c r="E45" s="26">
        <v>6499615</v>
      </c>
      <c r="F45" s="22" t="s">
        <v>50</v>
      </c>
      <c r="G45" s="26">
        <v>6772268</v>
      </c>
      <c r="J45" t="s">
        <v>50</v>
      </c>
      <c r="K45" s="27">
        <f t="shared" si="0"/>
        <v>12.831529252117241</v>
      </c>
      <c r="L45" s="27">
        <f t="shared" si="1"/>
        <v>19.904705484189346</v>
      </c>
      <c r="M45" s="27">
        <f t="shared" si="2"/>
        <v>7.0731762320721057</v>
      </c>
      <c r="N45" s="19">
        <f t="shared" si="3"/>
        <v>0.55123408076282177</v>
      </c>
    </row>
    <row r="46" spans="1:14" x14ac:dyDescent="0.25">
      <c r="A46" t="s">
        <v>51</v>
      </c>
      <c r="B46">
        <v>483</v>
      </c>
      <c r="C46">
        <v>647</v>
      </c>
      <c r="D46" s="22" t="s">
        <v>51</v>
      </c>
      <c r="E46" s="26">
        <v>26538614</v>
      </c>
      <c r="F46" s="22" t="s">
        <v>51</v>
      </c>
      <c r="G46" s="26">
        <v>28635442</v>
      </c>
      <c r="J46" t="s">
        <v>51</v>
      </c>
      <c r="K46" s="27">
        <f t="shared" si="0"/>
        <v>18.199895442919512</v>
      </c>
      <c r="L46" s="27">
        <f t="shared" si="1"/>
        <v>22.594377973980638</v>
      </c>
      <c r="M46" s="27">
        <f t="shared" si="2"/>
        <v>4.3944825310611257</v>
      </c>
      <c r="N46" s="19">
        <f t="shared" si="3"/>
        <v>0.24145647126619924</v>
      </c>
    </row>
    <row r="47" spans="1:14" x14ac:dyDescent="0.25">
      <c r="A47" t="s">
        <v>52</v>
      </c>
      <c r="B47">
        <v>33</v>
      </c>
      <c r="C47">
        <v>36.799999999999997</v>
      </c>
      <c r="D47" s="22" t="s">
        <v>52</v>
      </c>
      <c r="E47" s="26">
        <v>2903379</v>
      </c>
      <c r="F47" s="22" t="s">
        <v>52</v>
      </c>
      <c r="G47" s="26">
        <v>3151239</v>
      </c>
      <c r="J47" t="s">
        <v>52</v>
      </c>
      <c r="K47" s="27">
        <f t="shared" si="0"/>
        <v>11.366066917202335</v>
      </c>
      <c r="L47" s="27">
        <f t="shared" si="1"/>
        <v>11.677946356972607</v>
      </c>
      <c r="M47" s="27">
        <f t="shared" si="2"/>
        <v>0.31187943977027111</v>
      </c>
      <c r="N47" s="19">
        <f t="shared" si="3"/>
        <v>2.7439521695780907E-2</v>
      </c>
    </row>
    <row r="48" spans="1:14" x14ac:dyDescent="0.25">
      <c r="A48" t="s">
        <v>53</v>
      </c>
      <c r="B48">
        <v>5.6</v>
      </c>
      <c r="C48">
        <v>5.8</v>
      </c>
      <c r="D48" s="22" t="s">
        <v>53</v>
      </c>
      <c r="E48" s="26">
        <v>626604</v>
      </c>
      <c r="F48" s="22" t="s">
        <v>53</v>
      </c>
      <c r="G48" s="26">
        <v>624340</v>
      </c>
      <c r="J48" t="s">
        <v>53</v>
      </c>
      <c r="K48" s="27">
        <f t="shared" si="0"/>
        <v>8.9370639191578718</v>
      </c>
      <c r="L48" s="27">
        <f t="shared" si="1"/>
        <v>9.2898100394016065</v>
      </c>
      <c r="M48" s="27">
        <f t="shared" si="2"/>
        <v>0.35274612024373475</v>
      </c>
      <c r="N48" s="19">
        <f t="shared" si="3"/>
        <v>3.9470023201643785E-2</v>
      </c>
    </row>
    <row r="49" spans="1:14" x14ac:dyDescent="0.25">
      <c r="A49" t="s">
        <v>54</v>
      </c>
      <c r="B49">
        <v>82</v>
      </c>
      <c r="C49">
        <v>117</v>
      </c>
      <c r="D49" s="22" t="s">
        <v>54</v>
      </c>
      <c r="E49" s="26">
        <v>8256630</v>
      </c>
      <c r="F49" s="22" t="s">
        <v>54</v>
      </c>
      <c r="G49" s="26">
        <v>8509358</v>
      </c>
      <c r="J49" t="s">
        <v>54</v>
      </c>
      <c r="K49" s="27">
        <f t="shared" si="0"/>
        <v>9.9314126950099499</v>
      </c>
      <c r="L49" s="27">
        <f t="shared" si="1"/>
        <v>13.74956841632471</v>
      </c>
      <c r="M49" s="27">
        <f t="shared" si="2"/>
        <v>3.8181557213147599</v>
      </c>
      <c r="N49" s="19">
        <f t="shared" si="3"/>
        <v>0.38445242772291566</v>
      </c>
    </row>
    <row r="50" spans="1:14" x14ac:dyDescent="0.25">
      <c r="A50" t="s">
        <v>55</v>
      </c>
      <c r="B50">
        <v>68.599999999999994</v>
      </c>
      <c r="C50">
        <v>97</v>
      </c>
      <c r="D50" s="22" t="s">
        <v>55</v>
      </c>
      <c r="E50" s="26">
        <v>6985464</v>
      </c>
      <c r="F50" s="22" t="s">
        <v>55</v>
      </c>
      <c r="G50" s="26">
        <v>7512465</v>
      </c>
      <c r="J50" t="s">
        <v>55</v>
      </c>
      <c r="K50" s="27">
        <f t="shared" si="0"/>
        <v>9.8203927469957613</v>
      </c>
      <c r="L50" s="27">
        <f t="shared" si="1"/>
        <v>12.911873799079263</v>
      </c>
      <c r="M50" s="27">
        <f t="shared" si="2"/>
        <v>3.0914810520835019</v>
      </c>
      <c r="N50" s="19">
        <f t="shared" si="3"/>
        <v>0.31480218069987503</v>
      </c>
    </row>
    <row r="51" spans="1:14" ht="30" x14ac:dyDescent="0.25">
      <c r="A51" t="s">
        <v>56</v>
      </c>
      <c r="B51">
        <v>23.4</v>
      </c>
      <c r="C51">
        <v>24.2</v>
      </c>
      <c r="D51" s="22" t="s">
        <v>56</v>
      </c>
      <c r="E51" s="26">
        <v>1851420</v>
      </c>
      <c r="F51" s="22" t="s">
        <v>56</v>
      </c>
      <c r="G51" s="26">
        <v>1807426</v>
      </c>
      <c r="J51" t="s">
        <v>56</v>
      </c>
      <c r="K51" s="27">
        <f t="shared" si="0"/>
        <v>12.638947402534271</v>
      </c>
      <c r="L51" s="27">
        <f t="shared" si="1"/>
        <v>13.389206529063983</v>
      </c>
      <c r="M51" s="27">
        <f t="shared" si="2"/>
        <v>0.75025912652971272</v>
      </c>
      <c r="N51" s="19">
        <f t="shared" si="3"/>
        <v>5.9360886839300887E-2</v>
      </c>
    </row>
    <row r="52" spans="1:14" x14ac:dyDescent="0.25">
      <c r="A52" t="s">
        <v>57</v>
      </c>
      <c r="B52">
        <v>48.2</v>
      </c>
      <c r="C52">
        <v>54.4</v>
      </c>
      <c r="D52" s="22" t="s">
        <v>57</v>
      </c>
      <c r="E52" s="26">
        <v>5742117</v>
      </c>
      <c r="F52" s="22" t="s">
        <v>57</v>
      </c>
      <c r="G52" s="26">
        <v>5806975</v>
      </c>
      <c r="J52" t="s">
        <v>57</v>
      </c>
      <c r="K52" s="27">
        <f t="shared" si="0"/>
        <v>8.3941166646377994</v>
      </c>
      <c r="L52" s="27">
        <f t="shared" si="1"/>
        <v>9.3680444637698628</v>
      </c>
      <c r="M52" s="27">
        <f t="shared" si="2"/>
        <v>0.9739277991320634</v>
      </c>
      <c r="N52" s="19">
        <f t="shared" si="3"/>
        <v>0.11602504921512045</v>
      </c>
    </row>
    <row r="53" spans="1:14" x14ac:dyDescent="0.25">
      <c r="A53" t="s">
        <v>58</v>
      </c>
      <c r="B53">
        <v>5.2</v>
      </c>
      <c r="C53">
        <v>6.6</v>
      </c>
      <c r="D53" s="22" t="s">
        <v>58</v>
      </c>
      <c r="E53" s="26">
        <v>579679</v>
      </c>
      <c r="F53" s="22" t="s">
        <v>58</v>
      </c>
      <c r="G53" s="26">
        <v>581348</v>
      </c>
      <c r="J53" t="s">
        <v>58</v>
      </c>
      <c r="K53" s="27">
        <f t="shared" si="0"/>
        <v>8.9704819391421804</v>
      </c>
      <c r="L53" s="27">
        <f t="shared" si="1"/>
        <v>11.352924582177973</v>
      </c>
      <c r="M53" s="27">
        <f t="shared" si="2"/>
        <v>2.3824426430357928</v>
      </c>
      <c r="N53" s="19">
        <f t="shared" si="3"/>
        <v>0.26558691709083565</v>
      </c>
    </row>
    <row r="55" spans="1:14" x14ac:dyDescent="0.25">
      <c r="B55">
        <f>SUM(B3:B53)</f>
        <v>4891.5999999999995</v>
      </c>
      <c r="C55">
        <f>SUM(C3:C53)</f>
        <v>6263.3999999999987</v>
      </c>
      <c r="E55">
        <f>SUM(E3:E53)</f>
        <v>316515021</v>
      </c>
      <c r="G55">
        <f>SUM(G3:G53)</f>
        <v>326569308</v>
      </c>
    </row>
    <row r="57" spans="1:14" x14ac:dyDescent="0.25">
      <c r="E57" s="18">
        <f>(B55/E55)*1000000</f>
        <v>15.45455879011821</v>
      </c>
      <c r="G57" s="18">
        <f>(C55/G55)*1000000</f>
        <v>19.179389632047108</v>
      </c>
    </row>
    <row r="58" spans="1:14" x14ac:dyDescent="0.25">
      <c r="G58" s="18">
        <f>G57-E57</f>
        <v>3.7248308419288989</v>
      </c>
    </row>
    <row r="59" spans="1:14" x14ac:dyDescent="0.25">
      <c r="G59" s="28">
        <f>(G57-E57)/E57</f>
        <v>0.24101825827021287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Q23" sqref="Q23"/>
    </sheetView>
  </sheetViews>
  <sheetFormatPr defaultRowHeight="15" x14ac:dyDescent="0.25"/>
  <sheetData>
    <row r="1" spans="1:14" x14ac:dyDescent="0.25">
      <c r="B1" t="s">
        <v>75</v>
      </c>
      <c r="C1" t="s">
        <v>75</v>
      </c>
      <c r="E1" t="s">
        <v>76</v>
      </c>
      <c r="F1" t="s">
        <v>76</v>
      </c>
      <c r="K1" t="s">
        <v>77</v>
      </c>
      <c r="L1" t="s">
        <v>77</v>
      </c>
    </row>
    <row r="2" spans="1:14" x14ac:dyDescent="0.25">
      <c r="A2" t="s">
        <v>5</v>
      </c>
      <c r="B2" t="s">
        <v>65</v>
      </c>
      <c r="C2" t="s">
        <v>66</v>
      </c>
      <c r="D2" t="s">
        <v>5</v>
      </c>
      <c r="E2" t="s">
        <v>65</v>
      </c>
      <c r="F2" t="s">
        <v>66</v>
      </c>
      <c r="J2" t="s">
        <v>5</v>
      </c>
      <c r="K2" t="s">
        <v>65</v>
      </c>
      <c r="L2" t="s">
        <v>66</v>
      </c>
      <c r="M2" t="s">
        <v>78</v>
      </c>
      <c r="N2" t="s">
        <v>67</v>
      </c>
    </row>
    <row r="3" spans="1:14" x14ac:dyDescent="0.25">
      <c r="A3" t="s">
        <v>8</v>
      </c>
      <c r="B3">
        <v>81.8</v>
      </c>
      <c r="C3">
        <v>113.2</v>
      </c>
      <c r="D3" t="s">
        <v>8</v>
      </c>
      <c r="E3">
        <v>856.6</v>
      </c>
      <c r="F3">
        <v>969.6</v>
      </c>
      <c r="J3" t="s">
        <v>8</v>
      </c>
      <c r="K3" s="29">
        <f>B3/E3</f>
        <v>9.5493812748073781E-2</v>
      </c>
      <c r="L3" s="29">
        <f>C3/F3</f>
        <v>0.11674917491749175</v>
      </c>
      <c r="M3" s="30">
        <f>L3-K3</f>
        <v>2.1255362169417966E-2</v>
      </c>
      <c r="N3" s="19">
        <f>(L3-K3)/K3</f>
        <v>0.22258365812131331</v>
      </c>
    </row>
    <row r="4" spans="1:14" x14ac:dyDescent="0.25">
      <c r="A4" t="s">
        <v>9</v>
      </c>
      <c r="B4">
        <v>9.8000000000000007</v>
      </c>
      <c r="C4">
        <v>11.8</v>
      </c>
      <c r="D4" t="s">
        <v>9</v>
      </c>
      <c r="E4">
        <v>64</v>
      </c>
      <c r="F4">
        <v>74.8</v>
      </c>
      <c r="J4" t="s">
        <v>9</v>
      </c>
      <c r="K4" s="29">
        <f t="shared" ref="K4:K53" si="0">B4/E4</f>
        <v>0.15312500000000001</v>
      </c>
      <c r="L4" s="29">
        <f t="shared" ref="L4:L53" si="1">C4/F4</f>
        <v>0.15775401069518719</v>
      </c>
      <c r="M4" s="30">
        <f t="shared" ref="M4:M51" si="2">L4-K4</f>
        <v>4.6290106951871746E-3</v>
      </c>
      <c r="N4" s="19">
        <f t="shared" ref="N4:N51" si="3">(L4-K4)/K4</f>
        <v>3.0230273927752974E-2</v>
      </c>
    </row>
    <row r="5" spans="1:14" x14ac:dyDescent="0.25">
      <c r="A5" t="s">
        <v>10</v>
      </c>
      <c r="B5">
        <v>143.4</v>
      </c>
      <c r="C5">
        <v>213.4</v>
      </c>
      <c r="D5" t="s">
        <v>10</v>
      </c>
      <c r="E5">
        <v>833.2</v>
      </c>
      <c r="F5">
        <v>998.8</v>
      </c>
      <c r="J5" t="s">
        <v>10</v>
      </c>
      <c r="K5" s="29">
        <f t="shared" si="0"/>
        <v>0.17210753720595295</v>
      </c>
      <c r="L5" s="29">
        <f t="shared" si="1"/>
        <v>0.21365638766519826</v>
      </c>
      <c r="M5" s="30">
        <f t="shared" si="2"/>
        <v>4.1548850459245307E-2</v>
      </c>
      <c r="N5" s="19">
        <f t="shared" si="3"/>
        <v>0.24141214925134721</v>
      </c>
    </row>
    <row r="6" spans="1:14" x14ac:dyDescent="0.25">
      <c r="A6" t="s">
        <v>11</v>
      </c>
      <c r="B6">
        <v>43.2</v>
      </c>
      <c r="C6">
        <v>60.2</v>
      </c>
      <c r="D6" t="s">
        <v>11</v>
      </c>
      <c r="E6">
        <v>525.79999999999995</v>
      </c>
      <c r="F6">
        <v>551</v>
      </c>
      <c r="J6" t="s">
        <v>11</v>
      </c>
      <c r="K6" s="29">
        <f t="shared" si="0"/>
        <v>8.2160517306960834E-2</v>
      </c>
      <c r="L6" s="29">
        <f t="shared" si="1"/>
        <v>0.10925589836660618</v>
      </c>
      <c r="M6" s="30">
        <f t="shared" si="2"/>
        <v>2.7095381059645346E-2</v>
      </c>
      <c r="N6" s="19">
        <f t="shared" si="3"/>
        <v>0.32978591113799816</v>
      </c>
    </row>
    <row r="7" spans="1:14" x14ac:dyDescent="0.25">
      <c r="A7" t="s">
        <v>12</v>
      </c>
      <c r="B7">
        <v>709.6</v>
      </c>
      <c r="C7">
        <v>969.6</v>
      </c>
      <c r="D7" t="s">
        <v>12</v>
      </c>
      <c r="E7">
        <v>3075.6</v>
      </c>
      <c r="F7">
        <v>3817</v>
      </c>
      <c r="J7" t="s">
        <v>12</v>
      </c>
      <c r="K7" s="29">
        <f t="shared" si="0"/>
        <v>0.23071920925998179</v>
      </c>
      <c r="L7" s="29">
        <f t="shared" si="1"/>
        <v>0.25402148283992665</v>
      </c>
      <c r="M7" s="30">
        <f t="shared" si="2"/>
        <v>2.3302273579944854E-2</v>
      </c>
      <c r="N7" s="19">
        <f t="shared" si="3"/>
        <v>0.10099841124926492</v>
      </c>
    </row>
    <row r="8" spans="1:14" x14ac:dyDescent="0.25">
      <c r="A8" t="s">
        <v>13</v>
      </c>
      <c r="B8">
        <v>58.6</v>
      </c>
      <c r="C8">
        <v>84</v>
      </c>
      <c r="D8" t="s">
        <v>13</v>
      </c>
      <c r="E8">
        <v>487.6</v>
      </c>
      <c r="F8">
        <v>621.4</v>
      </c>
      <c r="J8" t="s">
        <v>13</v>
      </c>
      <c r="K8" s="29">
        <f t="shared" si="0"/>
        <v>0.12018047579983593</v>
      </c>
      <c r="L8" s="29">
        <f t="shared" si="1"/>
        <v>0.13517862890247828</v>
      </c>
      <c r="M8" s="30">
        <f t="shared" si="2"/>
        <v>1.4998153102642353E-2</v>
      </c>
      <c r="N8" s="19">
        <f t="shared" si="3"/>
        <v>0.12479691899058723</v>
      </c>
    </row>
    <row r="9" spans="1:14" x14ac:dyDescent="0.25">
      <c r="A9" t="s">
        <v>14</v>
      </c>
      <c r="B9">
        <v>39.799999999999997</v>
      </c>
      <c r="C9">
        <v>55.4</v>
      </c>
      <c r="D9" t="s">
        <v>14</v>
      </c>
      <c r="E9">
        <v>257.8</v>
      </c>
      <c r="F9">
        <v>284.39999999999998</v>
      </c>
      <c r="J9" t="s">
        <v>14</v>
      </c>
      <c r="K9" s="29">
        <f t="shared" si="0"/>
        <v>0.15438324282389448</v>
      </c>
      <c r="L9" s="29">
        <f t="shared" si="1"/>
        <v>0.1947960618846695</v>
      </c>
      <c r="M9" s="30">
        <f t="shared" si="2"/>
        <v>4.0412819060775013E-2</v>
      </c>
      <c r="N9" s="19">
        <f t="shared" si="3"/>
        <v>0.2617694661775829</v>
      </c>
    </row>
    <row r="10" spans="1:14" x14ac:dyDescent="0.25">
      <c r="A10" t="s">
        <v>15</v>
      </c>
      <c r="B10">
        <v>26.4</v>
      </c>
      <c r="C10">
        <v>28</v>
      </c>
      <c r="D10" t="s">
        <v>15</v>
      </c>
      <c r="E10">
        <v>113.4</v>
      </c>
      <c r="F10">
        <v>119.4</v>
      </c>
      <c r="J10" t="s">
        <v>15</v>
      </c>
      <c r="K10" s="29">
        <f t="shared" si="0"/>
        <v>0.23280423280423279</v>
      </c>
      <c r="L10" s="29">
        <f t="shared" si="1"/>
        <v>0.23450586264656614</v>
      </c>
      <c r="M10" s="30">
        <f t="shared" si="2"/>
        <v>1.701629842333352E-3</v>
      </c>
      <c r="N10" s="19">
        <f t="shared" si="3"/>
        <v>7.3092736409318985E-3</v>
      </c>
    </row>
    <row r="11" spans="1:14" x14ac:dyDescent="0.25">
      <c r="A11" t="s">
        <v>16</v>
      </c>
      <c r="B11">
        <v>9.1999999999999993</v>
      </c>
      <c r="C11">
        <v>9.8000000000000007</v>
      </c>
      <c r="D11" t="s">
        <v>16</v>
      </c>
      <c r="E11">
        <v>21.6</v>
      </c>
      <c r="F11">
        <v>29.6</v>
      </c>
      <c r="J11" t="s">
        <v>16</v>
      </c>
      <c r="K11" s="29">
        <f t="shared" si="0"/>
        <v>0.42592592592592587</v>
      </c>
      <c r="L11" s="29">
        <f t="shared" si="1"/>
        <v>0.33108108108108109</v>
      </c>
      <c r="M11" s="30">
        <f t="shared" si="2"/>
        <v>-9.4844844844844789E-2</v>
      </c>
      <c r="N11" s="19">
        <f t="shared" si="3"/>
        <v>-0.2226792009400704</v>
      </c>
    </row>
    <row r="12" spans="1:14" x14ac:dyDescent="0.25">
      <c r="A12" t="s">
        <v>17</v>
      </c>
      <c r="B12">
        <v>536.6</v>
      </c>
      <c r="C12">
        <v>684.6</v>
      </c>
      <c r="D12" t="s">
        <v>17</v>
      </c>
      <c r="E12">
        <v>2533.1999999999998</v>
      </c>
      <c r="F12">
        <v>3188.6</v>
      </c>
      <c r="J12" t="s">
        <v>17</v>
      </c>
      <c r="K12" s="29">
        <f t="shared" si="0"/>
        <v>0.21182693825990845</v>
      </c>
      <c r="L12" s="29">
        <f t="shared" si="1"/>
        <v>0.21470237721884214</v>
      </c>
      <c r="M12" s="30">
        <f t="shared" si="2"/>
        <v>2.8754389589336904E-3</v>
      </c>
      <c r="N12" s="19">
        <f t="shared" si="3"/>
        <v>1.3574472550821512E-2</v>
      </c>
    </row>
    <row r="13" spans="1:14" x14ac:dyDescent="0.25">
      <c r="A13" t="s">
        <v>18</v>
      </c>
      <c r="B13">
        <v>166</v>
      </c>
      <c r="C13">
        <v>252.4</v>
      </c>
      <c r="D13" t="s">
        <v>18</v>
      </c>
      <c r="E13">
        <v>1238.8</v>
      </c>
      <c r="F13">
        <v>1551.4</v>
      </c>
      <c r="J13" t="s">
        <v>18</v>
      </c>
      <c r="K13" s="29">
        <f t="shared" si="0"/>
        <v>0.13400064578624477</v>
      </c>
      <c r="L13" s="29">
        <f t="shared" si="1"/>
        <v>0.16269176227923166</v>
      </c>
      <c r="M13" s="30">
        <f t="shared" si="2"/>
        <v>2.869111649298689E-2</v>
      </c>
      <c r="N13" s="19">
        <f t="shared" si="3"/>
        <v>0.21411177778019372</v>
      </c>
    </row>
    <row r="14" spans="1:14" x14ac:dyDescent="0.25">
      <c r="A14" t="s">
        <v>19</v>
      </c>
      <c r="B14">
        <v>24.2</v>
      </c>
      <c r="C14">
        <v>28.4</v>
      </c>
      <c r="D14" t="s">
        <v>19</v>
      </c>
      <c r="E14">
        <v>103</v>
      </c>
      <c r="F14">
        <v>107.4</v>
      </c>
      <c r="J14" t="s">
        <v>19</v>
      </c>
      <c r="K14" s="29">
        <f t="shared" si="0"/>
        <v>0.2349514563106796</v>
      </c>
      <c r="L14" s="29">
        <f t="shared" si="1"/>
        <v>0.26443202979515829</v>
      </c>
      <c r="M14" s="30">
        <f t="shared" si="2"/>
        <v>2.9480573484478689E-2</v>
      </c>
      <c r="N14" s="19">
        <f t="shared" si="3"/>
        <v>0.12547516813641757</v>
      </c>
    </row>
    <row r="15" spans="1:14" x14ac:dyDescent="0.25">
      <c r="A15" t="s">
        <v>20</v>
      </c>
      <c r="B15">
        <v>11.4</v>
      </c>
      <c r="C15">
        <v>15</v>
      </c>
      <c r="D15" t="s">
        <v>20</v>
      </c>
      <c r="E15">
        <v>193.4</v>
      </c>
      <c r="F15">
        <v>234</v>
      </c>
      <c r="J15" t="s">
        <v>20</v>
      </c>
      <c r="K15" s="29">
        <f t="shared" si="0"/>
        <v>5.894519131334023E-2</v>
      </c>
      <c r="L15" s="29">
        <f t="shared" si="1"/>
        <v>6.4102564102564097E-2</v>
      </c>
      <c r="M15" s="30">
        <f t="shared" si="2"/>
        <v>5.1573727892238672E-3</v>
      </c>
      <c r="N15" s="19">
        <f t="shared" si="3"/>
        <v>8.7494376968061047E-2</v>
      </c>
    </row>
    <row r="16" spans="1:14" x14ac:dyDescent="0.25">
      <c r="A16" t="s">
        <v>21</v>
      </c>
      <c r="B16">
        <v>133.80000000000001</v>
      </c>
      <c r="C16">
        <v>161.80000000000001</v>
      </c>
      <c r="D16" t="s">
        <v>21</v>
      </c>
      <c r="E16">
        <v>957.4</v>
      </c>
      <c r="F16">
        <v>1081.2</v>
      </c>
      <c r="J16" t="s">
        <v>21</v>
      </c>
      <c r="K16" s="29">
        <f t="shared" si="0"/>
        <v>0.13975349905995404</v>
      </c>
      <c r="L16" s="29">
        <f t="shared" si="1"/>
        <v>0.14964853866074732</v>
      </c>
      <c r="M16" s="30">
        <f t="shared" si="2"/>
        <v>9.8950396007932706E-3</v>
      </c>
      <c r="N16" s="19">
        <f t="shared" si="3"/>
        <v>7.0803519535123149E-2</v>
      </c>
    </row>
    <row r="17" spans="1:14" x14ac:dyDescent="0.25">
      <c r="A17" t="s">
        <v>22</v>
      </c>
      <c r="B17">
        <v>74.2</v>
      </c>
      <c r="C17">
        <v>93.6</v>
      </c>
      <c r="D17" t="s">
        <v>22</v>
      </c>
      <c r="E17">
        <v>775.6</v>
      </c>
      <c r="F17">
        <v>862.4</v>
      </c>
      <c r="J17" t="s">
        <v>22</v>
      </c>
      <c r="K17" s="29">
        <f t="shared" si="0"/>
        <v>9.5667870036101083E-2</v>
      </c>
      <c r="L17" s="29">
        <f t="shared" si="1"/>
        <v>0.1085343228200371</v>
      </c>
      <c r="M17" s="30">
        <f t="shared" si="2"/>
        <v>1.2866452783936014E-2</v>
      </c>
      <c r="N17" s="19">
        <f t="shared" si="3"/>
        <v>0.13449084608114248</v>
      </c>
    </row>
    <row r="18" spans="1:14" x14ac:dyDescent="0.25">
      <c r="A18" t="s">
        <v>23</v>
      </c>
      <c r="B18">
        <v>21.8</v>
      </c>
      <c r="C18">
        <v>23</v>
      </c>
      <c r="D18" t="s">
        <v>23</v>
      </c>
      <c r="E18">
        <v>336.8</v>
      </c>
      <c r="F18">
        <v>344.8</v>
      </c>
      <c r="J18" t="s">
        <v>23</v>
      </c>
      <c r="K18" s="29">
        <f t="shared" si="0"/>
        <v>6.4726840855106882E-2</v>
      </c>
      <c r="L18" s="29">
        <f t="shared" si="1"/>
        <v>6.6705336426914147E-2</v>
      </c>
      <c r="M18" s="30">
        <f t="shared" si="2"/>
        <v>1.978495571807265E-3</v>
      </c>
      <c r="N18" s="19">
        <f t="shared" si="3"/>
        <v>3.056684901764619E-2</v>
      </c>
    </row>
    <row r="19" spans="1:14" x14ac:dyDescent="0.25">
      <c r="A19" t="s">
        <v>24</v>
      </c>
      <c r="B19">
        <v>22.4</v>
      </c>
      <c r="C19">
        <v>32.799999999999997</v>
      </c>
      <c r="D19" t="s">
        <v>24</v>
      </c>
      <c r="E19">
        <v>376.2</v>
      </c>
      <c r="F19">
        <v>426.2</v>
      </c>
      <c r="J19" t="s">
        <v>24</v>
      </c>
      <c r="K19" s="29">
        <f t="shared" si="0"/>
        <v>5.9542796384901647E-2</v>
      </c>
      <c r="L19" s="29">
        <f t="shared" si="1"/>
        <v>7.695917409666822E-2</v>
      </c>
      <c r="M19" s="30">
        <f t="shared" si="2"/>
        <v>1.7416377711766573E-2</v>
      </c>
      <c r="N19" s="19">
        <f t="shared" si="3"/>
        <v>0.29250184353422254</v>
      </c>
    </row>
    <row r="20" spans="1:14" x14ac:dyDescent="0.25">
      <c r="A20" t="s">
        <v>25</v>
      </c>
      <c r="B20">
        <v>55.6</v>
      </c>
      <c r="C20">
        <v>80.2</v>
      </c>
      <c r="D20" t="s">
        <v>25</v>
      </c>
      <c r="E20">
        <v>707.4</v>
      </c>
      <c r="F20">
        <v>770.4</v>
      </c>
      <c r="J20" t="s">
        <v>25</v>
      </c>
      <c r="K20" s="29">
        <f t="shared" si="0"/>
        <v>7.8597681651116774E-2</v>
      </c>
      <c r="L20" s="29">
        <f t="shared" si="1"/>
        <v>0.10410176531671859</v>
      </c>
      <c r="M20" s="30">
        <f t="shared" si="2"/>
        <v>2.550408366560182E-2</v>
      </c>
      <c r="N20" s="19">
        <f t="shared" si="3"/>
        <v>0.3244890069253008</v>
      </c>
    </row>
    <row r="21" spans="1:14" x14ac:dyDescent="0.25">
      <c r="A21" t="s">
        <v>26</v>
      </c>
      <c r="B21">
        <v>103.4</v>
      </c>
      <c r="C21">
        <v>133.6</v>
      </c>
      <c r="D21" t="s">
        <v>26</v>
      </c>
      <c r="E21">
        <v>719.6</v>
      </c>
      <c r="F21">
        <v>770.6</v>
      </c>
      <c r="J21" t="s">
        <v>26</v>
      </c>
      <c r="K21" s="29">
        <f t="shared" si="0"/>
        <v>0.14369093941078379</v>
      </c>
      <c r="L21" s="29">
        <f t="shared" si="1"/>
        <v>0.1733713989099403</v>
      </c>
      <c r="M21" s="30">
        <f t="shared" si="2"/>
        <v>2.9680459499156514E-2</v>
      </c>
      <c r="N21" s="19">
        <f t="shared" si="3"/>
        <v>0.20655762723010662</v>
      </c>
    </row>
    <row r="22" spans="1:14" x14ac:dyDescent="0.25">
      <c r="A22" t="s">
        <v>27</v>
      </c>
      <c r="B22">
        <v>11.6</v>
      </c>
      <c r="C22">
        <v>13.6</v>
      </c>
      <c r="D22" t="s">
        <v>27</v>
      </c>
      <c r="E22">
        <v>146.19999999999999</v>
      </c>
      <c r="F22">
        <v>158</v>
      </c>
      <c r="J22" t="s">
        <v>27</v>
      </c>
      <c r="K22" s="29">
        <f t="shared" si="0"/>
        <v>7.9343365253077974E-2</v>
      </c>
      <c r="L22" s="29">
        <f t="shared" si="1"/>
        <v>8.6075949367088608E-2</v>
      </c>
      <c r="M22" s="30">
        <f t="shared" si="2"/>
        <v>6.7325841140106341E-3</v>
      </c>
      <c r="N22" s="19">
        <f t="shared" si="3"/>
        <v>8.4853775643823681E-2</v>
      </c>
    </row>
    <row r="23" spans="1:14" x14ac:dyDescent="0.25">
      <c r="A23" t="s">
        <v>28</v>
      </c>
      <c r="B23">
        <v>101</v>
      </c>
      <c r="C23">
        <v>122</v>
      </c>
      <c r="D23" t="s">
        <v>28</v>
      </c>
      <c r="E23">
        <v>484.6</v>
      </c>
      <c r="F23">
        <v>538.79999999999995</v>
      </c>
      <c r="J23" t="s">
        <v>28</v>
      </c>
      <c r="K23" s="29">
        <f t="shared" si="0"/>
        <v>0.20841931489888568</v>
      </c>
      <c r="L23" s="29">
        <f t="shared" si="1"/>
        <v>0.22642910170749816</v>
      </c>
      <c r="M23" s="30">
        <f t="shared" si="2"/>
        <v>1.8009786808612482E-2</v>
      </c>
      <c r="N23" s="19">
        <f t="shared" si="3"/>
        <v>8.6411313737164444E-2</v>
      </c>
    </row>
    <row r="24" spans="1:14" x14ac:dyDescent="0.25">
      <c r="A24" t="s">
        <v>29</v>
      </c>
      <c r="B24">
        <v>76.599999999999994</v>
      </c>
      <c r="C24">
        <v>71.2</v>
      </c>
      <c r="D24" t="s">
        <v>29</v>
      </c>
      <c r="E24">
        <v>361.2</v>
      </c>
      <c r="F24">
        <v>353.6</v>
      </c>
      <c r="J24" t="s">
        <v>29</v>
      </c>
      <c r="K24" s="29">
        <f t="shared" si="0"/>
        <v>0.21207087486157253</v>
      </c>
      <c r="L24" s="29">
        <f t="shared" si="1"/>
        <v>0.20135746606334842</v>
      </c>
      <c r="M24" s="30">
        <f t="shared" si="2"/>
        <v>-1.0713408798224106E-2</v>
      </c>
      <c r="N24" s="19">
        <f t="shared" si="3"/>
        <v>-5.0518058197370069E-2</v>
      </c>
    </row>
    <row r="25" spans="1:14" x14ac:dyDescent="0.25">
      <c r="A25" t="s">
        <v>30</v>
      </c>
      <c r="B25">
        <v>146</v>
      </c>
      <c r="C25">
        <v>154.6</v>
      </c>
      <c r="D25" t="s">
        <v>30</v>
      </c>
      <c r="E25">
        <v>928.8</v>
      </c>
      <c r="F25">
        <v>1028.5999999999999</v>
      </c>
      <c r="J25" t="s">
        <v>30</v>
      </c>
      <c r="K25" s="29">
        <f t="shared" si="0"/>
        <v>0.15719207579672698</v>
      </c>
      <c r="L25" s="29">
        <f t="shared" si="1"/>
        <v>0.15030138051720787</v>
      </c>
      <c r="M25" s="30">
        <f t="shared" si="2"/>
        <v>-6.8906952795191045E-3</v>
      </c>
      <c r="N25" s="19">
        <f t="shared" si="3"/>
        <v>-4.3836149148063996E-2</v>
      </c>
    </row>
    <row r="26" spans="1:14" x14ac:dyDescent="0.25">
      <c r="A26" t="s">
        <v>31</v>
      </c>
      <c r="B26">
        <v>32.6</v>
      </c>
      <c r="C26">
        <v>46</v>
      </c>
      <c r="D26" t="s">
        <v>31</v>
      </c>
      <c r="E26">
        <v>384.4</v>
      </c>
      <c r="F26">
        <v>377.8</v>
      </c>
      <c r="J26" t="s">
        <v>31</v>
      </c>
      <c r="K26" s="29">
        <f t="shared" si="0"/>
        <v>8.4807492195629566E-2</v>
      </c>
      <c r="L26" s="29">
        <f t="shared" si="1"/>
        <v>0.12175754367390153</v>
      </c>
      <c r="M26" s="30">
        <f t="shared" si="2"/>
        <v>3.6950051478271961E-2</v>
      </c>
      <c r="N26" s="19">
        <f t="shared" si="3"/>
        <v>0.43569324503827422</v>
      </c>
    </row>
    <row r="27" spans="1:14" x14ac:dyDescent="0.25">
      <c r="A27" t="s">
        <v>32</v>
      </c>
      <c r="B27">
        <v>52.8</v>
      </c>
      <c r="C27">
        <v>77.8</v>
      </c>
      <c r="D27" t="s">
        <v>32</v>
      </c>
      <c r="E27">
        <v>621.79999999999995</v>
      </c>
      <c r="F27">
        <v>685.8</v>
      </c>
      <c r="J27" t="s">
        <v>32</v>
      </c>
      <c r="K27" s="29">
        <f t="shared" si="0"/>
        <v>8.491476358957864E-2</v>
      </c>
      <c r="L27" s="29">
        <f t="shared" si="1"/>
        <v>0.11344415281423156</v>
      </c>
      <c r="M27" s="30">
        <f t="shared" si="2"/>
        <v>2.8529389224652923E-2</v>
      </c>
      <c r="N27" s="19">
        <f t="shared" si="3"/>
        <v>0.33597678446759827</v>
      </c>
    </row>
    <row r="28" spans="1:14" x14ac:dyDescent="0.25">
      <c r="A28" t="s">
        <v>33</v>
      </c>
      <c r="B28">
        <v>80.2</v>
      </c>
      <c r="C28">
        <v>104.8</v>
      </c>
      <c r="D28" t="s">
        <v>33</v>
      </c>
      <c r="E28">
        <v>801</v>
      </c>
      <c r="F28">
        <v>933.6</v>
      </c>
      <c r="J28" t="s">
        <v>33</v>
      </c>
      <c r="K28" s="29">
        <f t="shared" si="0"/>
        <v>0.10012484394506867</v>
      </c>
      <c r="L28" s="29">
        <f t="shared" si="1"/>
        <v>0.11225364181662381</v>
      </c>
      <c r="M28" s="30">
        <f t="shared" si="2"/>
        <v>1.2128797871555144E-2</v>
      </c>
      <c r="N28" s="19">
        <f t="shared" si="3"/>
        <v>0.12113674682189116</v>
      </c>
    </row>
    <row r="29" spans="1:14" x14ac:dyDescent="0.25">
      <c r="A29" t="s">
        <v>34</v>
      </c>
      <c r="B29">
        <v>14.2</v>
      </c>
      <c r="C29">
        <v>14.6</v>
      </c>
      <c r="D29" t="s">
        <v>34</v>
      </c>
      <c r="E29">
        <v>211.8</v>
      </c>
      <c r="F29">
        <v>190.8</v>
      </c>
      <c r="J29" t="s">
        <v>34</v>
      </c>
      <c r="K29" s="29">
        <f t="shared" si="0"/>
        <v>6.7044381491973559E-2</v>
      </c>
      <c r="L29" s="29">
        <f t="shared" si="1"/>
        <v>7.651991614255764E-2</v>
      </c>
      <c r="M29" s="30">
        <f t="shared" si="2"/>
        <v>9.4755346505840804E-3</v>
      </c>
      <c r="N29" s="19">
        <f t="shared" si="3"/>
        <v>0.14133227035166959</v>
      </c>
    </row>
    <row r="30" spans="1:14" x14ac:dyDescent="0.25">
      <c r="A30" t="s">
        <v>35</v>
      </c>
      <c r="B30">
        <v>12.4</v>
      </c>
      <c r="C30">
        <v>18.8</v>
      </c>
      <c r="D30" t="s">
        <v>35</v>
      </c>
      <c r="E30">
        <v>215</v>
      </c>
      <c r="F30">
        <v>231.4</v>
      </c>
      <c r="J30" t="s">
        <v>35</v>
      </c>
      <c r="K30" s="29">
        <f t="shared" si="0"/>
        <v>5.7674418604651168E-2</v>
      </c>
      <c r="L30" s="29">
        <f t="shared" si="1"/>
        <v>8.1244598098530685E-2</v>
      </c>
      <c r="M30" s="30">
        <f t="shared" si="2"/>
        <v>2.3570179493879517E-2</v>
      </c>
      <c r="N30" s="19">
        <f t="shared" si="3"/>
        <v>0.40867649928903999</v>
      </c>
    </row>
    <row r="31" spans="1:14" x14ac:dyDescent="0.25">
      <c r="A31" t="s">
        <v>36</v>
      </c>
      <c r="B31">
        <v>60.6</v>
      </c>
      <c r="C31">
        <v>78.2</v>
      </c>
      <c r="D31" t="s">
        <v>36</v>
      </c>
      <c r="E31">
        <v>278</v>
      </c>
      <c r="F31">
        <v>318</v>
      </c>
      <c r="J31" t="s">
        <v>36</v>
      </c>
      <c r="K31" s="29">
        <f t="shared" si="0"/>
        <v>0.21798561151079138</v>
      </c>
      <c r="L31" s="29">
        <f t="shared" si="1"/>
        <v>0.24591194968553459</v>
      </c>
      <c r="M31" s="30">
        <f t="shared" si="2"/>
        <v>2.7926338174743215E-2</v>
      </c>
      <c r="N31" s="19">
        <f t="shared" si="3"/>
        <v>0.12811092429997711</v>
      </c>
    </row>
    <row r="32" spans="1:14" x14ac:dyDescent="0.25">
      <c r="A32" t="s">
        <v>37</v>
      </c>
      <c r="B32">
        <v>9</v>
      </c>
      <c r="C32">
        <v>12.6</v>
      </c>
      <c r="D32" t="s">
        <v>37</v>
      </c>
      <c r="E32">
        <v>108.4</v>
      </c>
      <c r="F32">
        <v>118</v>
      </c>
      <c r="J32" t="s">
        <v>37</v>
      </c>
      <c r="K32" s="29">
        <f t="shared" si="0"/>
        <v>8.3025830258302583E-2</v>
      </c>
      <c r="L32" s="29">
        <f t="shared" si="1"/>
        <v>0.10677966101694915</v>
      </c>
      <c r="M32" s="30">
        <f t="shared" si="2"/>
        <v>2.3753830758646566E-2</v>
      </c>
      <c r="N32" s="19">
        <f t="shared" si="3"/>
        <v>0.28610169491525417</v>
      </c>
    </row>
    <row r="33" spans="1:14" x14ac:dyDescent="0.25">
      <c r="A33" t="s">
        <v>38</v>
      </c>
      <c r="B33">
        <v>153</v>
      </c>
      <c r="C33">
        <v>173.2</v>
      </c>
      <c r="D33" t="s">
        <v>38</v>
      </c>
      <c r="E33">
        <v>575</v>
      </c>
      <c r="F33">
        <v>586.20000000000005</v>
      </c>
      <c r="J33" t="s">
        <v>38</v>
      </c>
      <c r="K33" s="29">
        <f t="shared" si="0"/>
        <v>0.26608695652173914</v>
      </c>
      <c r="L33" s="29">
        <f t="shared" si="1"/>
        <v>0.2954622995564653</v>
      </c>
      <c r="M33" s="30">
        <f t="shared" si="2"/>
        <v>2.9375343034726165E-2</v>
      </c>
      <c r="N33" s="19">
        <f t="shared" si="3"/>
        <v>0.11039753101285976</v>
      </c>
    </row>
    <row r="34" spans="1:14" x14ac:dyDescent="0.25">
      <c r="A34" t="s">
        <v>39</v>
      </c>
      <c r="B34">
        <v>55.6</v>
      </c>
      <c r="C34">
        <v>78.8</v>
      </c>
      <c r="D34" t="s">
        <v>39</v>
      </c>
      <c r="E34">
        <v>342.2</v>
      </c>
      <c r="F34">
        <v>400</v>
      </c>
      <c r="J34" t="s">
        <v>39</v>
      </c>
      <c r="K34" s="29">
        <f t="shared" si="0"/>
        <v>0.1624780829924021</v>
      </c>
      <c r="L34" s="29">
        <f t="shared" si="1"/>
        <v>0.19699999999999998</v>
      </c>
      <c r="M34" s="30">
        <f t="shared" si="2"/>
        <v>3.452191700759788E-2</v>
      </c>
      <c r="N34" s="19">
        <f t="shared" si="3"/>
        <v>0.21247122302158264</v>
      </c>
    </row>
    <row r="35" spans="1:14" x14ac:dyDescent="0.25">
      <c r="A35" t="s">
        <v>40</v>
      </c>
      <c r="B35">
        <v>300.2</v>
      </c>
      <c r="C35">
        <v>265.2</v>
      </c>
      <c r="D35" t="s">
        <v>40</v>
      </c>
      <c r="E35">
        <v>1146</v>
      </c>
      <c r="F35">
        <v>998.2</v>
      </c>
      <c r="J35" t="s">
        <v>40</v>
      </c>
      <c r="K35" s="29">
        <f t="shared" si="0"/>
        <v>0.26195462478184989</v>
      </c>
      <c r="L35" s="29">
        <f t="shared" si="1"/>
        <v>0.26567822079743536</v>
      </c>
      <c r="M35" s="30">
        <f t="shared" si="2"/>
        <v>3.723596015585473E-3</v>
      </c>
      <c r="N35" s="19">
        <f t="shared" si="3"/>
        <v>1.4214660339310301E-2</v>
      </c>
    </row>
    <row r="36" spans="1:14" x14ac:dyDescent="0.25">
      <c r="A36" t="s">
        <v>41</v>
      </c>
      <c r="B36">
        <v>177.8</v>
      </c>
      <c r="C36">
        <v>214.2</v>
      </c>
      <c r="D36" t="s">
        <v>41</v>
      </c>
      <c r="E36">
        <v>1296.4000000000001</v>
      </c>
      <c r="F36">
        <v>1458.6</v>
      </c>
      <c r="J36" t="s">
        <v>41</v>
      </c>
      <c r="K36" s="29">
        <f t="shared" si="0"/>
        <v>0.13714902807775378</v>
      </c>
      <c r="L36" s="29">
        <f t="shared" si="1"/>
        <v>0.14685314685314685</v>
      </c>
      <c r="M36" s="30">
        <f t="shared" si="2"/>
        <v>9.7041187753930669E-3</v>
      </c>
      <c r="N36" s="19">
        <f t="shared" si="3"/>
        <v>7.0756015637905359E-2</v>
      </c>
    </row>
    <row r="37" spans="1:14" x14ac:dyDescent="0.25">
      <c r="A37" t="s">
        <v>42</v>
      </c>
      <c r="B37">
        <v>6.6</v>
      </c>
      <c r="C37">
        <v>6.2</v>
      </c>
      <c r="D37" t="s">
        <v>42</v>
      </c>
      <c r="E37">
        <v>146.4</v>
      </c>
      <c r="F37">
        <v>106.8</v>
      </c>
      <c r="J37" t="s">
        <v>42</v>
      </c>
      <c r="K37" s="29">
        <f t="shared" si="0"/>
        <v>4.5081967213114749E-2</v>
      </c>
      <c r="L37" s="29">
        <f t="shared" si="1"/>
        <v>5.8052434456928842E-2</v>
      </c>
      <c r="M37" s="30">
        <f t="shared" si="2"/>
        <v>1.2970467243814093E-2</v>
      </c>
      <c r="N37" s="19">
        <f t="shared" si="3"/>
        <v>0.28770854613551267</v>
      </c>
    </row>
    <row r="38" spans="1:14" x14ac:dyDescent="0.25">
      <c r="A38" t="s">
        <v>43</v>
      </c>
      <c r="B38">
        <v>101</v>
      </c>
      <c r="C38">
        <v>137.19999999999999</v>
      </c>
      <c r="D38" t="s">
        <v>43</v>
      </c>
      <c r="E38">
        <v>1048.5999999999999</v>
      </c>
      <c r="F38">
        <v>1152.4000000000001</v>
      </c>
      <c r="J38" t="s">
        <v>43</v>
      </c>
      <c r="K38" s="29">
        <f t="shared" si="0"/>
        <v>9.6318901392332637E-2</v>
      </c>
      <c r="L38" s="29">
        <f t="shared" si="1"/>
        <v>0.11905588337382851</v>
      </c>
      <c r="M38" s="30">
        <f t="shared" si="2"/>
        <v>2.2736981981495874E-2</v>
      </c>
      <c r="N38" s="19">
        <f t="shared" si="3"/>
        <v>0.23605939906729279</v>
      </c>
    </row>
    <row r="39" spans="1:14" x14ac:dyDescent="0.25">
      <c r="A39" t="s">
        <v>44</v>
      </c>
      <c r="B39">
        <v>57.2</v>
      </c>
      <c r="C39">
        <v>79.400000000000006</v>
      </c>
      <c r="D39" t="s">
        <v>44</v>
      </c>
      <c r="E39">
        <v>679.4</v>
      </c>
      <c r="F39">
        <v>658.2</v>
      </c>
      <c r="J39" t="s">
        <v>44</v>
      </c>
      <c r="K39" s="29">
        <f t="shared" si="0"/>
        <v>8.4191934059464235E-2</v>
      </c>
      <c r="L39" s="29">
        <f t="shared" si="1"/>
        <v>0.12063202673959283</v>
      </c>
      <c r="M39" s="30">
        <f t="shared" si="2"/>
        <v>3.64400926801286E-2</v>
      </c>
      <c r="N39" s="19">
        <f t="shared" si="3"/>
        <v>0.43282166026012886</v>
      </c>
    </row>
    <row r="40" spans="1:14" x14ac:dyDescent="0.25">
      <c r="A40" t="s">
        <v>45</v>
      </c>
      <c r="B40">
        <v>55</v>
      </c>
      <c r="C40">
        <v>74.2</v>
      </c>
      <c r="D40" t="s">
        <v>45</v>
      </c>
      <c r="E40">
        <v>356.8</v>
      </c>
      <c r="F40">
        <v>488</v>
      </c>
      <c r="J40" t="s">
        <v>45</v>
      </c>
      <c r="K40" s="29">
        <f t="shared" si="0"/>
        <v>0.15414798206278027</v>
      </c>
      <c r="L40" s="29">
        <f t="shared" si="1"/>
        <v>0.15204918032786885</v>
      </c>
      <c r="M40" s="30">
        <f t="shared" si="2"/>
        <v>-2.0988017349114207E-3</v>
      </c>
      <c r="N40" s="19">
        <f t="shared" si="3"/>
        <v>-1.3615499254843543E-2</v>
      </c>
    </row>
    <row r="41" spans="1:14" x14ac:dyDescent="0.25">
      <c r="A41" t="s">
        <v>46</v>
      </c>
      <c r="B41">
        <v>153.80000000000001</v>
      </c>
      <c r="C41">
        <v>160.80000000000001</v>
      </c>
      <c r="D41" t="s">
        <v>46</v>
      </c>
      <c r="E41">
        <v>1240.2</v>
      </c>
      <c r="F41">
        <v>1140.5999999999999</v>
      </c>
      <c r="J41" t="s">
        <v>46</v>
      </c>
      <c r="K41" s="29">
        <f t="shared" si="0"/>
        <v>0.12401225608772778</v>
      </c>
      <c r="L41" s="29">
        <f t="shared" si="1"/>
        <v>0.14097843240399791</v>
      </c>
      <c r="M41" s="30">
        <f t="shared" si="2"/>
        <v>1.6966176316270121E-2</v>
      </c>
      <c r="N41" s="19">
        <f t="shared" si="3"/>
        <v>0.13681048028243306</v>
      </c>
    </row>
    <row r="42" spans="1:14" x14ac:dyDescent="0.25">
      <c r="A42" t="s">
        <v>47</v>
      </c>
      <c r="B42">
        <v>11</v>
      </c>
      <c r="C42">
        <v>13.4</v>
      </c>
      <c r="D42" t="s">
        <v>47</v>
      </c>
      <c r="E42">
        <v>58.2</v>
      </c>
      <c r="F42">
        <v>63.6</v>
      </c>
      <c r="J42" t="s">
        <v>47</v>
      </c>
      <c r="K42" s="29">
        <f t="shared" si="0"/>
        <v>0.18900343642611683</v>
      </c>
      <c r="L42" s="29">
        <f t="shared" si="1"/>
        <v>0.21069182389937108</v>
      </c>
      <c r="M42" s="30">
        <f t="shared" si="2"/>
        <v>2.1688387473254245E-2</v>
      </c>
      <c r="N42" s="19">
        <f t="shared" si="3"/>
        <v>0.11475128644939973</v>
      </c>
    </row>
    <row r="43" spans="1:14" x14ac:dyDescent="0.25">
      <c r="A43" t="s">
        <v>48</v>
      </c>
      <c r="B43">
        <v>113.2</v>
      </c>
      <c r="C43">
        <v>162.80000000000001</v>
      </c>
      <c r="D43" t="s">
        <v>48</v>
      </c>
      <c r="E43">
        <v>852</v>
      </c>
      <c r="F43">
        <v>1023</v>
      </c>
      <c r="J43" t="s">
        <v>48</v>
      </c>
      <c r="K43" s="29">
        <f t="shared" si="0"/>
        <v>0.13286384976525822</v>
      </c>
      <c r="L43" s="29">
        <f t="shared" si="1"/>
        <v>0.15913978494623657</v>
      </c>
      <c r="M43" s="30">
        <f t="shared" si="2"/>
        <v>2.6275935180978344E-2</v>
      </c>
      <c r="N43" s="19">
        <f t="shared" si="3"/>
        <v>0.19776587256354725</v>
      </c>
    </row>
    <row r="44" spans="1:14" x14ac:dyDescent="0.25">
      <c r="A44" t="s">
        <v>49</v>
      </c>
      <c r="B44">
        <v>6.6</v>
      </c>
      <c r="C44">
        <v>9.4</v>
      </c>
      <c r="D44" t="s">
        <v>49</v>
      </c>
      <c r="E44">
        <v>129.80000000000001</v>
      </c>
      <c r="F44">
        <v>123.6</v>
      </c>
      <c r="J44" t="s">
        <v>49</v>
      </c>
      <c r="K44" s="29">
        <f t="shared" si="0"/>
        <v>5.0847457627118633E-2</v>
      </c>
      <c r="L44" s="29">
        <f t="shared" si="1"/>
        <v>7.6051779935275093E-2</v>
      </c>
      <c r="M44" s="30">
        <f t="shared" si="2"/>
        <v>2.520432230815646E-2</v>
      </c>
      <c r="N44" s="19">
        <f t="shared" si="3"/>
        <v>0.49568500539374383</v>
      </c>
    </row>
    <row r="45" spans="1:14" x14ac:dyDescent="0.25">
      <c r="A45" t="s">
        <v>50</v>
      </c>
      <c r="B45">
        <v>83.4</v>
      </c>
      <c r="C45">
        <v>134.80000000000001</v>
      </c>
      <c r="D45" t="s">
        <v>50</v>
      </c>
      <c r="E45">
        <v>974.4</v>
      </c>
      <c r="F45">
        <v>1090.8</v>
      </c>
      <c r="J45" t="s">
        <v>50</v>
      </c>
      <c r="K45" s="29">
        <f t="shared" si="0"/>
        <v>8.5591133004926115E-2</v>
      </c>
      <c r="L45" s="29">
        <f t="shared" si="1"/>
        <v>0.12357902456912359</v>
      </c>
      <c r="M45" s="30">
        <f t="shared" si="2"/>
        <v>3.7987891564197476E-2</v>
      </c>
      <c r="N45" s="19">
        <f t="shared" si="3"/>
        <v>0.44382975467810576</v>
      </c>
    </row>
    <row r="46" spans="1:14" x14ac:dyDescent="0.25">
      <c r="A46" t="s">
        <v>51</v>
      </c>
      <c r="B46">
        <v>483</v>
      </c>
      <c r="C46">
        <v>647</v>
      </c>
      <c r="D46" t="s">
        <v>51</v>
      </c>
      <c r="E46">
        <v>3393.8</v>
      </c>
      <c r="F46">
        <v>3734</v>
      </c>
      <c r="J46" t="s">
        <v>51</v>
      </c>
      <c r="K46" s="29">
        <f t="shared" si="0"/>
        <v>0.14231834521775</v>
      </c>
      <c r="L46" s="29">
        <f t="shared" si="1"/>
        <v>0.1732726298875201</v>
      </c>
      <c r="M46" s="30">
        <f t="shared" si="2"/>
        <v>3.0954284669770099E-2</v>
      </c>
      <c r="N46" s="19">
        <f t="shared" si="3"/>
        <v>0.21750031327591257</v>
      </c>
    </row>
    <row r="47" spans="1:14" x14ac:dyDescent="0.25">
      <c r="A47" t="s">
        <v>52</v>
      </c>
      <c r="B47">
        <v>33</v>
      </c>
      <c r="C47">
        <v>36.799999999999997</v>
      </c>
      <c r="D47" t="s">
        <v>52</v>
      </c>
      <c r="E47">
        <v>242.8</v>
      </c>
      <c r="F47">
        <v>267.60000000000002</v>
      </c>
      <c r="J47" t="s">
        <v>52</v>
      </c>
      <c r="K47" s="29">
        <f t="shared" si="0"/>
        <v>0.13591433278418449</v>
      </c>
      <c r="L47" s="29">
        <f t="shared" si="1"/>
        <v>0.13751868460388639</v>
      </c>
      <c r="M47" s="30">
        <f t="shared" si="2"/>
        <v>1.6043518197018936E-3</v>
      </c>
      <c r="N47" s="19">
        <f t="shared" si="3"/>
        <v>1.1804140055261206E-2</v>
      </c>
    </row>
    <row r="48" spans="1:14" x14ac:dyDescent="0.25">
      <c r="A48" t="s">
        <v>53</v>
      </c>
      <c r="B48">
        <v>5.6</v>
      </c>
      <c r="C48">
        <v>5.8</v>
      </c>
      <c r="D48" t="s">
        <v>53</v>
      </c>
      <c r="E48">
        <v>60.4</v>
      </c>
      <c r="F48">
        <v>61.6</v>
      </c>
      <c r="J48" t="s">
        <v>53</v>
      </c>
      <c r="K48" s="29">
        <f t="shared" si="0"/>
        <v>9.2715231788079472E-2</v>
      </c>
      <c r="L48" s="29">
        <f t="shared" si="1"/>
        <v>9.4155844155844146E-2</v>
      </c>
      <c r="M48" s="30">
        <f t="shared" si="2"/>
        <v>1.4406123677646737E-3</v>
      </c>
      <c r="N48" s="19">
        <f t="shared" si="3"/>
        <v>1.5538033395176124E-2</v>
      </c>
    </row>
    <row r="49" spans="1:14" x14ac:dyDescent="0.25">
      <c r="A49" t="s">
        <v>54</v>
      </c>
      <c r="B49">
        <v>82</v>
      </c>
      <c r="C49">
        <v>117</v>
      </c>
      <c r="D49" t="s">
        <v>54</v>
      </c>
      <c r="E49">
        <v>747.4</v>
      </c>
      <c r="F49">
        <v>820</v>
      </c>
      <c r="J49" t="s">
        <v>54</v>
      </c>
      <c r="K49" s="29">
        <f t="shared" si="0"/>
        <v>0.10971367407010972</v>
      </c>
      <c r="L49" s="29">
        <f t="shared" si="1"/>
        <v>0.14268292682926828</v>
      </c>
      <c r="M49" s="30">
        <f t="shared" si="2"/>
        <v>3.296925275915856E-2</v>
      </c>
      <c r="N49" s="19">
        <f t="shared" si="3"/>
        <v>0.3005026769779891</v>
      </c>
    </row>
    <row r="50" spans="1:14" x14ac:dyDescent="0.25">
      <c r="A50" t="s">
        <v>55</v>
      </c>
      <c r="B50">
        <v>68.599999999999994</v>
      </c>
      <c r="C50">
        <v>97</v>
      </c>
      <c r="D50" t="s">
        <v>55</v>
      </c>
      <c r="E50">
        <v>468.2</v>
      </c>
      <c r="F50">
        <v>547.20000000000005</v>
      </c>
      <c r="J50" t="s">
        <v>55</v>
      </c>
      <c r="K50" s="29">
        <f t="shared" si="0"/>
        <v>0.14651858180264843</v>
      </c>
      <c r="L50" s="29">
        <f t="shared" si="1"/>
        <v>0.17726608187134502</v>
      </c>
      <c r="M50" s="30">
        <f t="shared" si="2"/>
        <v>3.0747500068696587E-2</v>
      </c>
      <c r="N50" s="19">
        <f t="shared" si="3"/>
        <v>0.2098539290402878</v>
      </c>
    </row>
    <row r="51" spans="1:14" x14ac:dyDescent="0.25">
      <c r="A51" t="s">
        <v>56</v>
      </c>
      <c r="B51">
        <v>23.4</v>
      </c>
      <c r="C51">
        <v>24.2</v>
      </c>
      <c r="D51" t="s">
        <v>56</v>
      </c>
      <c r="E51">
        <v>309.8</v>
      </c>
      <c r="F51">
        <v>278.8</v>
      </c>
      <c r="J51" t="s">
        <v>56</v>
      </c>
      <c r="K51" s="29">
        <f t="shared" si="0"/>
        <v>7.5532601678502245E-2</v>
      </c>
      <c r="L51" s="29">
        <f t="shared" si="1"/>
        <v>8.6800573888091814E-2</v>
      </c>
      <c r="M51" s="30">
        <f t="shared" si="2"/>
        <v>1.1267972209589569E-2</v>
      </c>
      <c r="N51" s="19">
        <f t="shared" si="3"/>
        <v>0.1491802474585833</v>
      </c>
    </row>
    <row r="52" spans="1:14" x14ac:dyDescent="0.25">
      <c r="A52" t="s">
        <v>57</v>
      </c>
      <c r="B52">
        <v>48.2</v>
      </c>
      <c r="C52">
        <v>54.4</v>
      </c>
      <c r="D52" t="s">
        <v>57</v>
      </c>
      <c r="E52">
        <v>562.4</v>
      </c>
      <c r="F52">
        <v>598</v>
      </c>
      <c r="J52" t="s">
        <v>57</v>
      </c>
      <c r="K52" s="29">
        <f t="shared" si="0"/>
        <v>8.5704125177809398E-2</v>
      </c>
      <c r="L52" s="29">
        <f t="shared" si="1"/>
        <v>9.0969899665551843E-2</v>
      </c>
      <c r="M52" s="30">
        <f>L52-K52</f>
        <v>5.2657744877424445E-3</v>
      </c>
      <c r="N52" s="19">
        <f>(L52-K52)/K52</f>
        <v>6.144131891921889E-2</v>
      </c>
    </row>
    <row r="53" spans="1:14" x14ac:dyDescent="0.25">
      <c r="A53" t="s">
        <v>58</v>
      </c>
      <c r="B53">
        <v>5.2</v>
      </c>
      <c r="C53">
        <v>6.6</v>
      </c>
      <c r="D53" t="s">
        <v>58</v>
      </c>
      <c r="E53">
        <v>128</v>
      </c>
      <c r="F53">
        <v>124</v>
      </c>
      <c r="J53" t="s">
        <v>58</v>
      </c>
      <c r="K53" s="29">
        <f t="shared" si="0"/>
        <v>4.0625000000000001E-2</v>
      </c>
      <c r="L53" s="29">
        <f t="shared" si="1"/>
        <v>5.32258064516129E-2</v>
      </c>
      <c r="M53" s="30">
        <f>L53-K53</f>
        <v>1.2600806451612899E-2</v>
      </c>
      <c r="N53" s="19">
        <f>(L53-K53)/K53</f>
        <v>0.31017369727047134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CrashReport - 2022-07-26T103352</vt:lpstr>
      <vt:lpstr>Number</vt:lpstr>
      <vt:lpstr>Per Commuter</vt:lpstr>
      <vt:lpstr>Per Capita</vt:lpstr>
      <vt:lpstr>PercentofAllFatals</vt:lpstr>
      <vt:lpstr>'CrashReport - 2022-07-26T103352'!IDX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Kenneth McLeod</dc:creator>
  <cp:lastModifiedBy>Kenneth McLeod</cp:lastModifiedBy>
  <dcterms:created xsi:type="dcterms:W3CDTF">2022-07-26T14:49:23Z</dcterms:created>
  <dcterms:modified xsi:type="dcterms:W3CDTF">2022-07-26T17:28:21Z</dcterms:modified>
</cp:coreProperties>
</file>