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au\OneDrive\Desktop\"/>
    </mc:Choice>
  </mc:AlternateContent>
  <xr:revisionPtr revIDLastSave="0" documentId="13_ncr:1_{146B2FA5-7F54-43F2-903E-A180586E4EBC}" xr6:coauthVersionLast="36" xr6:coauthVersionMax="36" xr10:uidLastSave="{00000000-0000-0000-0000-000000000000}"/>
  <bookViews>
    <workbookView xWindow="0" yWindow="0" windowWidth="17256" windowHeight="5640" xr2:uid="{00000000-000D-0000-FFFF-FFFF00000000}"/>
  </bookViews>
  <sheets>
    <sheet name="Underlying Data" sheetId="1" r:id="rId1"/>
    <sheet name="Formatted Data" sheetId="2" r:id="rId2"/>
    <sheet name="Draft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1" l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R3" i="1"/>
  <c r="Q3" i="1"/>
  <c r="P42" i="1"/>
  <c r="P43" i="1"/>
  <c r="P44" i="1"/>
  <c r="P45" i="1"/>
  <c r="P46" i="1"/>
  <c r="P47" i="1"/>
  <c r="P48" i="1"/>
  <c r="P49" i="1"/>
  <c r="P50" i="1"/>
  <c r="P51" i="1"/>
  <c r="P52" i="1"/>
  <c r="O42" i="1"/>
  <c r="O43" i="1"/>
  <c r="O44" i="1"/>
  <c r="O45" i="1"/>
  <c r="O46" i="1"/>
  <c r="O47" i="1"/>
  <c r="O48" i="1"/>
  <c r="O49" i="1"/>
  <c r="O50" i="1"/>
  <c r="O51" i="1"/>
  <c r="O52" i="1"/>
  <c r="P38" i="1"/>
  <c r="O37" i="1"/>
  <c r="P37" i="1" s="1"/>
  <c r="O38" i="1"/>
  <c r="O39" i="1"/>
  <c r="P39" i="1" s="1"/>
  <c r="O40" i="1"/>
  <c r="P40" i="1" s="1"/>
  <c r="O41" i="1"/>
  <c r="P41" i="1" s="1"/>
  <c r="P7" i="1"/>
  <c r="P13" i="1"/>
  <c r="P17" i="1"/>
  <c r="P18" i="1"/>
  <c r="P19" i="1"/>
  <c r="P20" i="1"/>
  <c r="P25" i="1"/>
  <c r="P26" i="1"/>
  <c r="P27" i="1"/>
  <c r="P28" i="1"/>
  <c r="P29" i="1"/>
  <c r="P4" i="1"/>
  <c r="O4" i="1"/>
  <c r="O32" i="1"/>
  <c r="P32" i="1" s="1"/>
  <c r="O33" i="1"/>
  <c r="P33" i="1" s="1"/>
  <c r="O34" i="1"/>
  <c r="P34" i="1" s="1"/>
  <c r="O35" i="1"/>
  <c r="P35" i="1" s="1"/>
  <c r="O36" i="1"/>
  <c r="P36" i="1" s="1"/>
  <c r="O27" i="1"/>
  <c r="O28" i="1"/>
  <c r="O29" i="1"/>
  <c r="O30" i="1"/>
  <c r="P30" i="1" s="1"/>
  <c r="O31" i="1"/>
  <c r="P31" i="1" s="1"/>
  <c r="O22" i="1"/>
  <c r="P22" i="1" s="1"/>
  <c r="O23" i="1"/>
  <c r="P23" i="1" s="1"/>
  <c r="O24" i="1"/>
  <c r="P24" i="1" s="1"/>
  <c r="O25" i="1"/>
  <c r="O26" i="1"/>
  <c r="O17" i="1"/>
  <c r="O18" i="1"/>
  <c r="O19" i="1"/>
  <c r="O20" i="1"/>
  <c r="O21" i="1"/>
  <c r="P21" i="1" s="1"/>
  <c r="O16" i="1"/>
  <c r="P16" i="1" s="1"/>
  <c r="O12" i="1"/>
  <c r="P12" i="1" s="1"/>
  <c r="O13" i="1"/>
  <c r="O14" i="1"/>
  <c r="P14" i="1" s="1"/>
  <c r="O15" i="1"/>
  <c r="P15" i="1" s="1"/>
  <c r="O8" i="1"/>
  <c r="P8" i="1" s="1"/>
  <c r="O9" i="1"/>
  <c r="P9" i="1" s="1"/>
  <c r="O10" i="1"/>
  <c r="P10" i="1" s="1"/>
  <c r="O11" i="1"/>
  <c r="P11" i="1" s="1"/>
  <c r="O6" i="1"/>
  <c r="P6" i="1" s="1"/>
  <c r="O7" i="1"/>
  <c r="O5" i="1"/>
  <c r="P5" i="1" s="1"/>
  <c r="O3" i="1"/>
  <c r="P3" i="1" s="1"/>
  <c r="E52" i="2" l="1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</calcChain>
</file>

<file path=xl/sharedStrings.xml><?xml version="1.0" encoding="utf-8"?>
<sst xmlns="http://schemas.openxmlformats.org/spreadsheetml/2006/main" count="495" uniqueCount="134">
  <si>
    <t>Map Chart Data</t>
  </si>
  <si>
    <t>Geography</t>
  </si>
  <si>
    <t>2016EstimateTotal</t>
  </si>
  <si>
    <t>2016EstimateTotal Walked</t>
  </si>
  <si>
    <t>2016EstimateTotalBicycle</t>
  </si>
  <si>
    <t>2016 Total Walking and Biking</t>
  </si>
  <si>
    <t>% Walked to Work 2016</t>
  </si>
  <si>
    <t>% Biked to Work 2016</t>
  </si>
  <si>
    <t>% of Commuters who Walk or Bike to Work</t>
  </si>
  <si>
    <t>Levels of Bicyclcing and Walking in the US</t>
  </si>
  <si>
    <t>Alabama</t>
  </si>
  <si>
    <t>Alaska</t>
  </si>
  <si>
    <t>Oregon</t>
  </si>
  <si>
    <t>New York</t>
  </si>
  <si>
    <t>Montana</t>
  </si>
  <si>
    <t>Arizona</t>
  </si>
  <si>
    <t>Vermont</t>
  </si>
  <si>
    <t>Idaho</t>
  </si>
  <si>
    <t>Arkansas</t>
  </si>
  <si>
    <t>Colorado</t>
  </si>
  <si>
    <t>California</t>
  </si>
  <si>
    <t>Massachusetts</t>
  </si>
  <si>
    <t>Hawaii</t>
  </si>
  <si>
    <t>Connecticut</t>
  </si>
  <si>
    <t>Wyoming</t>
  </si>
  <si>
    <t>Washington</t>
  </si>
  <si>
    <t>Delaware</t>
  </si>
  <si>
    <t>Maine</t>
  </si>
  <si>
    <t>Florida</t>
  </si>
  <si>
    <t>South Dakota</t>
  </si>
  <si>
    <t>Georgia</t>
  </si>
  <si>
    <t>Source: ACS 2016 B08006</t>
  </si>
  <si>
    <t>Pennsylvania</t>
  </si>
  <si>
    <t>New Mexico</t>
  </si>
  <si>
    <t>Illinois</t>
  </si>
  <si>
    <t>Rhode Island</t>
  </si>
  <si>
    <t>Minnesota</t>
  </si>
  <si>
    <t>Indiana</t>
  </si>
  <si>
    <t>Iowa</t>
  </si>
  <si>
    <t>Wisconsin</t>
  </si>
  <si>
    <t>West Virginia</t>
  </si>
  <si>
    <t>Kansas</t>
  </si>
  <si>
    <t>New Hampshire</t>
  </si>
  <si>
    <t>Utah</t>
  </si>
  <si>
    <t>Kentucky</t>
  </si>
  <si>
    <t>Louisiana</t>
  </si>
  <si>
    <t>Maryland</t>
  </si>
  <si>
    <t>North Dakota</t>
  </si>
  <si>
    <t>Average of All States</t>
  </si>
  <si>
    <t>Nebraska</t>
  </si>
  <si>
    <t>Michigan</t>
  </si>
  <si>
    <t>New Jersey</t>
  </si>
  <si>
    <t>Mississippi</t>
  </si>
  <si>
    <t>Missouri</t>
  </si>
  <si>
    <t>Nevada</t>
  </si>
  <si>
    <t>Virginia</t>
  </si>
  <si>
    <t>Ohio</t>
  </si>
  <si>
    <t>North Carolina</t>
  </si>
  <si>
    <t>Oklahoma</t>
  </si>
  <si>
    <t>South Carolina</t>
  </si>
  <si>
    <t>Tennessee</t>
  </si>
  <si>
    <t>Texas</t>
  </si>
  <si>
    <t>Id</t>
  </si>
  <si>
    <t>Id2</t>
  </si>
  <si>
    <t>Estimate; Total:</t>
  </si>
  <si>
    <t>Margin of Error; Total:</t>
  </si>
  <si>
    <t>0400000US01</t>
  </si>
  <si>
    <t>0400000US02</t>
  </si>
  <si>
    <t>0400000US04</t>
  </si>
  <si>
    <t>0400000US05</t>
  </si>
  <si>
    <t>0400000US06</t>
  </si>
  <si>
    <t>0400000US08</t>
  </si>
  <si>
    <t>0400000US09</t>
  </si>
  <si>
    <t>0400000US10</t>
  </si>
  <si>
    <t>0400000US11</t>
  </si>
  <si>
    <t>District of Columbia</t>
  </si>
  <si>
    <t>0400000US12</t>
  </si>
  <si>
    <t>0400000US13</t>
  </si>
  <si>
    <t>0400000US15</t>
  </si>
  <si>
    <t>0400000US16</t>
  </si>
  <si>
    <t>0400000US17</t>
  </si>
  <si>
    <t>0400000US18</t>
  </si>
  <si>
    <t>0400000US19</t>
  </si>
  <si>
    <t>0400000US20</t>
  </si>
  <si>
    <t>0400000US21</t>
  </si>
  <si>
    <t>0400000US22</t>
  </si>
  <si>
    <t>0400000US23</t>
  </si>
  <si>
    <t>0400000US24</t>
  </si>
  <si>
    <t>0400000US25</t>
  </si>
  <si>
    <t>0400000US26</t>
  </si>
  <si>
    <t>0400000US27</t>
  </si>
  <si>
    <t>0400000US28</t>
  </si>
  <si>
    <t>0400000US29</t>
  </si>
  <si>
    <t>0400000US30</t>
  </si>
  <si>
    <t>0400000US31</t>
  </si>
  <si>
    <t>0400000US32</t>
  </si>
  <si>
    <t>0400000US33</t>
  </si>
  <si>
    <t>0400000US34</t>
  </si>
  <si>
    <t>0400000US35</t>
  </si>
  <si>
    <t>0400000US36</t>
  </si>
  <si>
    <t>0400000US37</t>
  </si>
  <si>
    <t>0400000US38</t>
  </si>
  <si>
    <t>0400000US39</t>
  </si>
  <si>
    <t>0400000US40</t>
  </si>
  <si>
    <t>0400000US41</t>
  </si>
  <si>
    <t>0400000US42</t>
  </si>
  <si>
    <t>0400000US44</t>
  </si>
  <si>
    <t>0400000US45</t>
  </si>
  <si>
    <t>0400000US46</t>
  </si>
  <si>
    <t>0400000US47</t>
  </si>
  <si>
    <t>0400000US48</t>
  </si>
  <si>
    <t>0400000US49</t>
  </si>
  <si>
    <t>0400000US50</t>
  </si>
  <si>
    <t>0400000US51</t>
  </si>
  <si>
    <t>0400000US53</t>
  </si>
  <si>
    <t>0400000US54</t>
  </si>
  <si>
    <t>0400000US55</t>
  </si>
  <si>
    <t>0400000US56</t>
  </si>
  <si>
    <t>0400000US72</t>
  </si>
  <si>
    <t>Puerto Rico</t>
  </si>
  <si>
    <t>Estimate; Total: - Bicycle</t>
  </si>
  <si>
    <t>Margin of Error; Total: - Bicycle</t>
  </si>
  <si>
    <t>Estimate; Total: - Walked</t>
  </si>
  <si>
    <t>Margin of Error; Total: - Walked</t>
  </si>
  <si>
    <t>ACS B08006 2016 Means of Transportation to Work</t>
  </si>
  <si>
    <t>Levels of Bicycling and Walking in the US</t>
  </si>
  <si>
    <t>2020EstimateTotal</t>
  </si>
  <si>
    <t>2020EstimateTotal Walked</t>
  </si>
  <si>
    <t>2020EstimateTotalBicycle</t>
  </si>
  <si>
    <t>2020 Total Walking and Biking</t>
  </si>
  <si>
    <t>Percent of Commuters Walking and Biking</t>
  </si>
  <si>
    <t>Commuters who Walk</t>
  </si>
  <si>
    <t xml:space="preserve">Commuters who Bike </t>
  </si>
  <si>
    <t>Geographic Area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</si>
</sst>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 (Body)_x0000_"/>
    </font>
    <font>
      <sz val="10"/>
      <color theme="1"/>
      <name val="Arial"/>
      <family val="2"/>
    </font>
    <font>
      <sz val="13"/>
      <color rgb="FF000000"/>
      <name val="Arial"/>
      <family val="2"/>
    </font>
    <font>
      <u/>
      <sz val="12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/>
    <xf numFmtId="10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4" borderId="0" xfId="0" applyFont="1" applyFill="1" applyBorder="1"/>
    <xf numFmtId="10" fontId="0" fillId="4" borderId="0" xfId="0" applyNumberFormat="1" applyFill="1" applyBorder="1"/>
    <xf numFmtId="0" fontId="1" fillId="0" borderId="0" xfId="0" applyFont="1" applyBorder="1"/>
    <xf numFmtId="10" fontId="0" fillId="0" borderId="0" xfId="0" applyNumberFormat="1" applyBorder="1"/>
    <xf numFmtId="10" fontId="0" fillId="5" borderId="0" xfId="0" applyNumberFormat="1" applyFill="1" applyBorder="1"/>
    <xf numFmtId="0" fontId="1" fillId="6" borderId="0" xfId="0" applyFont="1" applyFill="1" applyBorder="1"/>
    <xf numFmtId="10" fontId="0" fillId="6" borderId="0" xfId="0" applyNumberFormat="1" applyFill="1" applyBorder="1"/>
    <xf numFmtId="10" fontId="0" fillId="7" borderId="0" xfId="0" applyNumberFormat="1" applyFill="1" applyBorder="1"/>
    <xf numFmtId="10" fontId="0" fillId="8" borderId="0" xfId="0" applyNumberFormat="1" applyFill="1" applyBorder="1"/>
    <xf numFmtId="10" fontId="0" fillId="0" borderId="0" xfId="0" applyNumberFormat="1"/>
    <xf numFmtId="1" fontId="0" fillId="0" borderId="0" xfId="0" applyNumberForma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0" xfId="0" applyNumberFormat="1" applyAlignment="1">
      <alignment wrapText="1"/>
    </xf>
    <xf numFmtId="3" fontId="0" fillId="0" borderId="0" xfId="0" applyNumberFormat="1"/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10" fontId="0" fillId="0" borderId="0" xfId="0" applyNumberFormat="1"/>
    <xf numFmtId="3" fontId="0" fillId="0" borderId="0" xfId="0" applyNumberFormat="1" applyAlignment="1">
      <alignment wrapText="1"/>
    </xf>
    <xf numFmtId="3" fontId="0" fillId="0" borderId="0" xfId="0" applyNumberFormat="1"/>
  </cellXfs>
  <cellStyles count="2">
    <cellStyle name="Hyperlink" xfId="1" builtinId="8"/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12700</xdr:colOff>
      <xdr:row>13</xdr:row>
      <xdr:rowOff>25400</xdr:rowOff>
    </xdr:from>
    <xdr:to>
      <xdr:col>23</xdr:col>
      <xdr:colOff>342900</xdr:colOff>
      <xdr:row>39</xdr:row>
      <xdr:rowOff>36406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47200" y="4038600"/>
          <a:ext cx="8585200" cy="5294206"/>
        </a:xfrm>
        <a:prstGeom prst="rect">
          <a:avLst/>
        </a:prstGeom>
        <a:ln w="57150">
          <a:solidFill>
            <a:sysClr val="windowText" lastClr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298450</xdr:colOff>
      <xdr:row>4</xdr:row>
      <xdr:rowOff>25400</xdr:rowOff>
    </xdr:from>
    <xdr:to>
      <xdr:col>16</xdr:col>
      <xdr:colOff>781050</xdr:colOff>
      <xdr:row>35</xdr:row>
      <xdr:rowOff>26881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54700" y="1216025"/>
          <a:ext cx="10579100" cy="7383356"/>
        </a:xfrm>
        <a:prstGeom prst="rect">
          <a:avLst/>
        </a:prstGeom>
        <a:ln w="57150">
          <a:solidFill>
            <a:sysClr val="windowText" lastClr="000000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5" displayName="Table15" ref="L2:M53" totalsRowShown="0" tableBorderDxfId="16">
  <autoFilter ref="L2:M53" xr:uid="{00000000-0009-0000-0100-000001000000}"/>
  <sortState ref="L3:M53">
    <sortCondition descending="1" ref="M2:M53"/>
  </sortState>
  <tableColumns count="2">
    <tableColumn id="1" xr3:uid="{00000000-0010-0000-0000-000001000000}" name="Geography" dataDxfId="15"/>
    <tableColumn id="2" xr3:uid="{00000000-0010-0000-0000-000002000000}" name="Levels of Bicyclcing and Walking in the US" dataDxfId="14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0" displayName="Table20" ref="F2:G53" totalsRowShown="0" tableBorderDxfId="13">
  <autoFilter ref="F2:G53" xr:uid="{00000000-0009-0000-0100-000002000000}"/>
  <sortState ref="F3:G53">
    <sortCondition descending="1" ref="G2:G53"/>
  </sortState>
  <tableColumns count="2">
    <tableColumn id="1" xr3:uid="{00000000-0010-0000-0100-000001000000}" name="Geography" dataDxfId="12"/>
    <tableColumn id="2" xr3:uid="{00000000-0010-0000-0100-000002000000}" name="% Walked to Work 2016" dataDxfId="11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21" displayName="Table21" ref="H2:I53" totalsRowShown="0" tableBorderDxfId="10">
  <autoFilter ref="H2:I53" xr:uid="{00000000-0009-0000-0100-000003000000}"/>
  <sortState ref="H3:I53">
    <sortCondition descending="1" ref="I2:I53"/>
  </sortState>
  <tableColumns count="2">
    <tableColumn id="1" xr3:uid="{00000000-0010-0000-0200-000001000000}" name="Geography" dataDxfId="9"/>
    <tableColumn id="2" xr3:uid="{00000000-0010-0000-0200-000002000000}" name="% Biked to Work 2016" dataDxfId="8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22" displayName="Table22" ref="J2:K53" totalsRowShown="0" tableBorderDxfId="7">
  <autoFilter ref="J2:K53" xr:uid="{00000000-0009-0000-0100-000004000000}"/>
  <sortState ref="J3:K53">
    <sortCondition descending="1" ref="K2:K53"/>
  </sortState>
  <tableColumns count="2">
    <tableColumn id="1" xr3:uid="{00000000-0010-0000-0300-000001000000}" name="Geography" dataDxfId="6"/>
    <tableColumn id="2" xr3:uid="{00000000-0010-0000-0300-000002000000}" name="% of Commuters who Walk or Bike to Work" dataDxfId="5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156" displayName="Table156" ref="A1:B52" totalsRowShown="0" tableBorderDxfId="4">
  <autoFilter ref="A1:B52" xr:uid="{00000000-0009-0000-0100-000005000000}"/>
  <sortState ref="A3:B53">
    <sortCondition descending="1" ref="B2:B53"/>
  </sortState>
  <tableColumns count="2">
    <tableColumn id="1" xr3:uid="{00000000-0010-0000-0400-000001000000}" name="Geography" dataDxfId="3"/>
    <tableColumn id="2" xr3:uid="{00000000-0010-0000-0400-000002000000}" name="Levels of Bicycling and Walking in the US" dataDxfId="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6"/>
  <sheetViews>
    <sheetView tabSelected="1" topLeftCell="I1" workbookViewId="0">
      <selection activeCell="L20" sqref="L20"/>
    </sheetView>
  </sheetViews>
  <sheetFormatPr defaultColWidth="11" defaultRowHeight="18"/>
  <cols>
    <col min="11" max="11" width="20.5" style="1" bestFit="1" customWidth="1"/>
    <col min="12" max="12" width="19.5" bestFit="1" customWidth="1"/>
    <col min="13" max="13" width="27.8984375" bestFit="1" customWidth="1"/>
    <col min="14" max="14" width="26.3984375" bestFit="1" customWidth="1"/>
    <col min="15" max="15" width="20.59765625" bestFit="1" customWidth="1"/>
    <col min="16" max="16" width="25.09765625" customWidth="1"/>
    <col min="17" max="17" width="23.296875" customWidth="1"/>
    <col min="18" max="18" width="18" customWidth="1"/>
  </cols>
  <sheetData>
    <row r="1" spans="1:18">
      <c r="A1" s="22" t="s">
        <v>124</v>
      </c>
      <c r="B1" s="22"/>
      <c r="C1" s="22"/>
      <c r="D1" s="22"/>
      <c r="E1" s="22"/>
      <c r="F1" s="22"/>
      <c r="G1" s="22"/>
      <c r="H1" s="22"/>
      <c r="I1" s="22"/>
    </row>
    <row r="2" spans="1:18" s="21" customFormat="1" ht="39.6" customHeight="1">
      <c r="A2" s="20" t="s">
        <v>62</v>
      </c>
      <c r="B2" s="20" t="s">
        <v>63</v>
      </c>
      <c r="C2" s="20" t="s">
        <v>1</v>
      </c>
      <c r="D2" s="20" t="s">
        <v>64</v>
      </c>
      <c r="E2" s="20" t="s">
        <v>65</v>
      </c>
      <c r="F2" s="20" t="s">
        <v>120</v>
      </c>
      <c r="G2" s="20" t="s">
        <v>121</v>
      </c>
      <c r="H2" s="20" t="s">
        <v>122</v>
      </c>
      <c r="I2" s="20" t="s">
        <v>123</v>
      </c>
      <c r="K2" s="31" t="s">
        <v>133</v>
      </c>
      <c r="L2" s="1" t="s">
        <v>126</v>
      </c>
      <c r="M2" s="1" t="s">
        <v>127</v>
      </c>
      <c r="N2" s="1" t="s">
        <v>128</v>
      </c>
      <c r="O2" s="3" t="s">
        <v>129</v>
      </c>
      <c r="P2" s="3" t="s">
        <v>130</v>
      </c>
      <c r="Q2" s="32" t="s">
        <v>131</v>
      </c>
      <c r="R2" s="32" t="s">
        <v>132</v>
      </c>
    </row>
    <row r="3" spans="1:18">
      <c r="A3" s="18" t="s">
        <v>66</v>
      </c>
      <c r="B3" s="18">
        <v>1</v>
      </c>
      <c r="C3" s="18" t="s">
        <v>10</v>
      </c>
      <c r="D3" s="18">
        <v>2053191</v>
      </c>
      <c r="E3" s="18">
        <v>15319</v>
      </c>
      <c r="F3" s="18">
        <v>2110</v>
      </c>
      <c r="G3" s="18">
        <v>812</v>
      </c>
      <c r="H3" s="18">
        <v>23875</v>
      </c>
      <c r="I3" s="18">
        <v>2466</v>
      </c>
      <c r="K3" s="1" t="s">
        <v>10</v>
      </c>
      <c r="L3" s="29">
        <v>2095195</v>
      </c>
      <c r="M3" s="29">
        <v>23265</v>
      </c>
      <c r="N3" s="29">
        <v>1950</v>
      </c>
      <c r="O3" s="30">
        <f>SUM(M3:N3)</f>
        <v>25215</v>
      </c>
      <c r="P3" s="16">
        <f>O3/L3</f>
        <v>1.2034679349654805E-2</v>
      </c>
      <c r="Q3" s="33">
        <f>M3/L3</f>
        <v>1.1103978388646402E-2</v>
      </c>
      <c r="R3" s="33">
        <f>N3/L3</f>
        <v>9.3070096100840254E-4</v>
      </c>
    </row>
    <row r="4" spans="1:18">
      <c r="A4" s="18" t="s">
        <v>67</v>
      </c>
      <c r="B4" s="18">
        <v>2</v>
      </c>
      <c r="C4" s="18" t="s">
        <v>11</v>
      </c>
      <c r="D4" s="18">
        <v>362804</v>
      </c>
      <c r="E4" s="18">
        <v>5688</v>
      </c>
      <c r="F4" s="18">
        <v>3600</v>
      </c>
      <c r="G4" s="18">
        <v>1075</v>
      </c>
      <c r="H4" s="18">
        <v>27628</v>
      </c>
      <c r="I4" s="18">
        <v>2231</v>
      </c>
      <c r="K4" s="1" t="s">
        <v>11</v>
      </c>
      <c r="L4" s="29">
        <v>351387</v>
      </c>
      <c r="M4" s="29">
        <v>26789</v>
      </c>
      <c r="N4" s="29">
        <v>2843</v>
      </c>
      <c r="O4" s="30">
        <f>SUM(M4:N4)</f>
        <v>29632</v>
      </c>
      <c r="P4" s="16">
        <f>O4/L4</f>
        <v>8.4328674652164134E-2</v>
      </c>
      <c r="Q4" s="33">
        <f t="shared" ref="Q4:Q52" si="0">M4/L4</f>
        <v>7.6237880172004086E-2</v>
      </c>
      <c r="R4" s="33">
        <f t="shared" ref="R4:R52" si="1">N4/L4</f>
        <v>8.0907944801600507E-3</v>
      </c>
    </row>
    <row r="5" spans="1:18">
      <c r="A5" s="18" t="s">
        <v>68</v>
      </c>
      <c r="B5" s="18">
        <v>4</v>
      </c>
      <c r="C5" s="18" t="s">
        <v>15</v>
      </c>
      <c r="D5" s="18">
        <v>2992943</v>
      </c>
      <c r="E5" s="18">
        <v>17571</v>
      </c>
      <c r="F5" s="18">
        <v>24869</v>
      </c>
      <c r="G5" s="18">
        <v>2242</v>
      </c>
      <c r="H5" s="18">
        <v>54823</v>
      </c>
      <c r="I5" s="18">
        <v>3832</v>
      </c>
      <c r="K5" s="1" t="s">
        <v>15</v>
      </c>
      <c r="L5" s="29">
        <v>3179988</v>
      </c>
      <c r="M5" s="29">
        <v>58666</v>
      </c>
      <c r="N5" s="29">
        <v>23235</v>
      </c>
      <c r="O5" s="30">
        <f t="shared" ref="O5:O52" si="2">SUM(M5:N5)</f>
        <v>81901</v>
      </c>
      <c r="P5" s="16">
        <f t="shared" ref="P5:P52" si="3">O5/L5</f>
        <v>2.5755128635705542E-2</v>
      </c>
      <c r="Q5" s="33">
        <f t="shared" si="0"/>
        <v>1.8448497289926879E-2</v>
      </c>
      <c r="R5" s="33">
        <f t="shared" si="1"/>
        <v>7.3066313457786636E-3</v>
      </c>
    </row>
    <row r="6" spans="1:18">
      <c r="A6" s="18" t="s">
        <v>69</v>
      </c>
      <c r="B6" s="18">
        <v>5</v>
      </c>
      <c r="C6" s="18" t="s">
        <v>18</v>
      </c>
      <c r="D6" s="18">
        <v>1264585</v>
      </c>
      <c r="E6" s="18">
        <v>11936</v>
      </c>
      <c r="F6" s="18">
        <v>1706</v>
      </c>
      <c r="G6" s="18">
        <v>562</v>
      </c>
      <c r="H6" s="18">
        <v>25456</v>
      </c>
      <c r="I6" s="18">
        <v>3004</v>
      </c>
      <c r="K6" s="1" t="s">
        <v>18</v>
      </c>
      <c r="L6" s="29">
        <v>1294646</v>
      </c>
      <c r="M6" s="29">
        <v>21187</v>
      </c>
      <c r="N6" s="29">
        <v>2349</v>
      </c>
      <c r="O6" s="30">
        <f t="shared" si="2"/>
        <v>23536</v>
      </c>
      <c r="P6" s="16">
        <f t="shared" si="3"/>
        <v>1.8179486902211106E-2</v>
      </c>
      <c r="Q6" s="33">
        <f t="shared" si="0"/>
        <v>1.6365091306812827E-2</v>
      </c>
      <c r="R6" s="33">
        <f t="shared" si="1"/>
        <v>1.8143955953982788E-3</v>
      </c>
    </row>
    <row r="7" spans="1:18">
      <c r="A7" s="18" t="s">
        <v>70</v>
      </c>
      <c r="B7" s="18">
        <v>6</v>
      </c>
      <c r="C7" s="18" t="s">
        <v>20</v>
      </c>
      <c r="D7" s="18">
        <v>17926224</v>
      </c>
      <c r="E7" s="18">
        <v>42991</v>
      </c>
      <c r="F7" s="18">
        <v>184582</v>
      </c>
      <c r="G7" s="18">
        <v>8233</v>
      </c>
      <c r="H7" s="18">
        <v>481638</v>
      </c>
      <c r="I7" s="18">
        <v>10755</v>
      </c>
      <c r="K7" s="1" t="s">
        <v>20</v>
      </c>
      <c r="L7" s="29">
        <v>18239892</v>
      </c>
      <c r="M7" s="29">
        <v>461980</v>
      </c>
      <c r="N7" s="29">
        <v>153669</v>
      </c>
      <c r="O7" s="30">
        <f t="shared" si="2"/>
        <v>615649</v>
      </c>
      <c r="P7" s="16">
        <f t="shared" si="3"/>
        <v>3.3752886256124763E-2</v>
      </c>
      <c r="Q7" s="33">
        <f t="shared" si="0"/>
        <v>2.5328000845619043E-2</v>
      </c>
      <c r="R7" s="33">
        <f t="shared" si="1"/>
        <v>8.4248854105057197E-3</v>
      </c>
    </row>
    <row r="8" spans="1:18">
      <c r="A8" s="18" t="s">
        <v>71</v>
      </c>
      <c r="B8" s="18">
        <v>8</v>
      </c>
      <c r="C8" s="18" t="s">
        <v>19</v>
      </c>
      <c r="D8" s="18">
        <v>2810263</v>
      </c>
      <c r="E8" s="18">
        <v>16029</v>
      </c>
      <c r="F8" s="18">
        <v>30609</v>
      </c>
      <c r="G8" s="18">
        <v>2933</v>
      </c>
      <c r="H8" s="18">
        <v>84470</v>
      </c>
      <c r="I8" s="18">
        <v>5576</v>
      </c>
      <c r="K8" s="1" t="s">
        <v>19</v>
      </c>
      <c r="L8" s="29">
        <v>2919907</v>
      </c>
      <c r="M8" s="29">
        <v>81786</v>
      </c>
      <c r="N8" s="29">
        <v>31729</v>
      </c>
      <c r="O8" s="30">
        <f t="shared" si="2"/>
        <v>113515</v>
      </c>
      <c r="P8" s="16">
        <f t="shared" si="3"/>
        <v>3.8876238181558526E-2</v>
      </c>
      <c r="Q8" s="33">
        <f t="shared" si="0"/>
        <v>2.8009796202413294E-2</v>
      </c>
      <c r="R8" s="33">
        <f t="shared" si="1"/>
        <v>1.0866441979145226E-2</v>
      </c>
    </row>
    <row r="9" spans="1:18">
      <c r="A9" s="18" t="s">
        <v>72</v>
      </c>
      <c r="B9" s="18">
        <v>9</v>
      </c>
      <c r="C9" s="18" t="s">
        <v>23</v>
      </c>
      <c r="D9" s="18">
        <v>1784936</v>
      </c>
      <c r="E9" s="18">
        <v>11944</v>
      </c>
      <c r="F9" s="18">
        <v>5330</v>
      </c>
      <c r="G9" s="18">
        <v>1393</v>
      </c>
      <c r="H9" s="18">
        <v>48896</v>
      </c>
      <c r="I9" s="18">
        <v>4205</v>
      </c>
      <c r="K9" s="1" t="s">
        <v>23</v>
      </c>
      <c r="L9" s="29">
        <v>1777570</v>
      </c>
      <c r="M9" s="29">
        <v>47218</v>
      </c>
      <c r="N9" s="29">
        <v>4227</v>
      </c>
      <c r="O9" s="30">
        <f t="shared" si="2"/>
        <v>51445</v>
      </c>
      <c r="P9" s="16">
        <f t="shared" si="3"/>
        <v>2.8941195002165878E-2</v>
      </c>
      <c r="Q9" s="33">
        <f t="shared" si="0"/>
        <v>2.6563229577456864E-2</v>
      </c>
      <c r="R9" s="33">
        <f t="shared" si="1"/>
        <v>2.3779654247090129E-3</v>
      </c>
    </row>
    <row r="10" spans="1:18">
      <c r="A10" s="18" t="s">
        <v>73</v>
      </c>
      <c r="B10" s="18">
        <v>10</v>
      </c>
      <c r="C10" s="18" t="s">
        <v>26</v>
      </c>
      <c r="D10" s="18">
        <v>439253</v>
      </c>
      <c r="E10" s="18">
        <v>7146</v>
      </c>
      <c r="F10" s="18">
        <v>1328</v>
      </c>
      <c r="G10" s="18">
        <v>691</v>
      </c>
      <c r="H10" s="18">
        <v>8167</v>
      </c>
      <c r="I10" s="18">
        <v>1771</v>
      </c>
      <c r="K10" s="1" t="s">
        <v>26</v>
      </c>
      <c r="L10" s="29">
        <v>451927</v>
      </c>
      <c r="M10" s="29">
        <v>9552</v>
      </c>
      <c r="N10" s="29">
        <v>1221</v>
      </c>
      <c r="O10" s="30">
        <f t="shared" si="2"/>
        <v>10773</v>
      </c>
      <c r="P10" s="16">
        <f t="shared" si="3"/>
        <v>2.3837920726134974E-2</v>
      </c>
      <c r="Q10" s="33">
        <f t="shared" si="0"/>
        <v>2.1136156945701409E-2</v>
      </c>
      <c r="R10" s="33">
        <f t="shared" si="1"/>
        <v>2.7017637804335657E-3</v>
      </c>
    </row>
    <row r="11" spans="1:18">
      <c r="A11" s="18" t="s">
        <v>74</v>
      </c>
      <c r="B11" s="18">
        <v>11</v>
      </c>
      <c r="C11" s="18" t="s">
        <v>75</v>
      </c>
      <c r="D11" s="18">
        <v>362204</v>
      </c>
      <c r="E11" s="18">
        <v>5623</v>
      </c>
      <c r="F11" s="18">
        <v>16647</v>
      </c>
      <c r="G11" s="18">
        <v>1823</v>
      </c>
      <c r="H11" s="18">
        <v>49514</v>
      </c>
      <c r="I11" s="18">
        <v>3476</v>
      </c>
      <c r="K11" s="1" t="s">
        <v>28</v>
      </c>
      <c r="L11" s="29">
        <v>9559753</v>
      </c>
      <c r="M11" s="29">
        <v>132932</v>
      </c>
      <c r="N11" s="29">
        <v>53759</v>
      </c>
      <c r="O11" s="30">
        <f t="shared" si="2"/>
        <v>186691</v>
      </c>
      <c r="P11" s="16">
        <f t="shared" si="3"/>
        <v>1.9528851843766255E-2</v>
      </c>
      <c r="Q11" s="33">
        <f t="shared" si="0"/>
        <v>1.3905380191308291E-2</v>
      </c>
      <c r="R11" s="33">
        <f t="shared" si="1"/>
        <v>5.6234716524579658E-3</v>
      </c>
    </row>
    <row r="12" spans="1:18">
      <c r="A12" s="18" t="s">
        <v>76</v>
      </c>
      <c r="B12" s="18">
        <v>12</v>
      </c>
      <c r="C12" s="18" t="s">
        <v>28</v>
      </c>
      <c r="D12" s="18">
        <v>9122419</v>
      </c>
      <c r="E12" s="18">
        <v>34743</v>
      </c>
      <c r="F12" s="18">
        <v>56464</v>
      </c>
      <c r="G12" s="18">
        <v>4791</v>
      </c>
      <c r="H12" s="18">
        <v>137204</v>
      </c>
      <c r="I12" s="18">
        <v>6375</v>
      </c>
      <c r="K12" s="1" t="s">
        <v>30</v>
      </c>
      <c r="L12" s="29">
        <v>4852255</v>
      </c>
      <c r="M12" s="29">
        <v>71450</v>
      </c>
      <c r="N12" s="29">
        <v>10339</v>
      </c>
      <c r="O12" s="30">
        <f t="shared" si="2"/>
        <v>81789</v>
      </c>
      <c r="P12" s="16">
        <f t="shared" si="3"/>
        <v>1.6855874227549871E-2</v>
      </c>
      <c r="Q12" s="33">
        <f t="shared" si="0"/>
        <v>1.4725112344672735E-2</v>
      </c>
      <c r="R12" s="33">
        <f t="shared" si="1"/>
        <v>2.1307618828771365E-3</v>
      </c>
    </row>
    <row r="13" spans="1:18">
      <c r="A13" s="18" t="s">
        <v>77</v>
      </c>
      <c r="B13" s="18">
        <v>13</v>
      </c>
      <c r="C13" s="18" t="s">
        <v>30</v>
      </c>
      <c r="D13" s="18">
        <v>4681817</v>
      </c>
      <c r="E13" s="18">
        <v>22733</v>
      </c>
      <c r="F13" s="18">
        <v>12159</v>
      </c>
      <c r="G13" s="18">
        <v>1935</v>
      </c>
      <c r="H13" s="18">
        <v>72701</v>
      </c>
      <c r="I13" s="18">
        <v>4248</v>
      </c>
      <c r="K13" s="1" t="s">
        <v>22</v>
      </c>
      <c r="L13" s="29">
        <v>698429</v>
      </c>
      <c r="M13" s="29">
        <v>32330</v>
      </c>
      <c r="N13" s="29">
        <v>5427</v>
      </c>
      <c r="O13" s="30">
        <f t="shared" si="2"/>
        <v>37757</v>
      </c>
      <c r="P13" s="16">
        <f t="shared" si="3"/>
        <v>5.4059897283761128E-2</v>
      </c>
      <c r="Q13" s="33">
        <f t="shared" si="0"/>
        <v>4.6289601376804226E-2</v>
      </c>
      <c r="R13" s="33">
        <f t="shared" si="1"/>
        <v>7.7702959069568993E-3</v>
      </c>
    </row>
    <row r="14" spans="1:18">
      <c r="A14" s="18" t="s">
        <v>78</v>
      </c>
      <c r="B14" s="18">
        <v>15</v>
      </c>
      <c r="C14" s="18" t="s">
        <v>22</v>
      </c>
      <c r="D14" s="18">
        <v>708798</v>
      </c>
      <c r="E14" s="18">
        <v>7430</v>
      </c>
      <c r="F14" s="18">
        <v>5184</v>
      </c>
      <c r="G14" s="18">
        <v>1283</v>
      </c>
      <c r="H14" s="18">
        <v>33401</v>
      </c>
      <c r="I14" s="18">
        <v>3021</v>
      </c>
      <c r="K14" s="1" t="s">
        <v>17</v>
      </c>
      <c r="L14" s="29">
        <v>807123</v>
      </c>
      <c r="M14" s="29">
        <v>20055</v>
      </c>
      <c r="N14" s="29">
        <v>6860</v>
      </c>
      <c r="O14" s="30">
        <f t="shared" si="2"/>
        <v>26915</v>
      </c>
      <c r="P14" s="16">
        <f t="shared" si="3"/>
        <v>3.334683809035302E-2</v>
      </c>
      <c r="Q14" s="33">
        <f t="shared" si="0"/>
        <v>2.484751394768827E-2</v>
      </c>
      <c r="R14" s="33">
        <f t="shared" si="1"/>
        <v>8.4993241426647489E-3</v>
      </c>
    </row>
    <row r="15" spans="1:18">
      <c r="A15" s="18" t="s">
        <v>79</v>
      </c>
      <c r="B15" s="18">
        <v>16</v>
      </c>
      <c r="C15" s="18" t="s">
        <v>17</v>
      </c>
      <c r="D15" s="18">
        <v>753204</v>
      </c>
      <c r="E15" s="18">
        <v>10015</v>
      </c>
      <c r="F15" s="18">
        <v>8826</v>
      </c>
      <c r="G15" s="18">
        <v>1439</v>
      </c>
      <c r="H15" s="18">
        <v>19709</v>
      </c>
      <c r="I15" s="18">
        <v>2532</v>
      </c>
      <c r="K15" s="1" t="s">
        <v>34</v>
      </c>
      <c r="L15" s="29">
        <v>6129176</v>
      </c>
      <c r="M15" s="29">
        <v>173791</v>
      </c>
      <c r="N15" s="29">
        <v>36027</v>
      </c>
      <c r="O15" s="30">
        <f t="shared" si="2"/>
        <v>209818</v>
      </c>
      <c r="P15" s="16">
        <f t="shared" si="3"/>
        <v>3.4232660311924477E-2</v>
      </c>
      <c r="Q15" s="33">
        <f t="shared" si="0"/>
        <v>2.8354708691674051E-2</v>
      </c>
      <c r="R15" s="33">
        <f t="shared" si="1"/>
        <v>5.8779516202504215E-3</v>
      </c>
    </row>
    <row r="16" spans="1:18">
      <c r="A16" s="18" t="s">
        <v>80</v>
      </c>
      <c r="B16" s="18">
        <v>17</v>
      </c>
      <c r="C16" s="18" t="s">
        <v>34</v>
      </c>
      <c r="D16" s="18">
        <v>6129844</v>
      </c>
      <c r="E16" s="18">
        <v>20914</v>
      </c>
      <c r="F16" s="18">
        <v>42366</v>
      </c>
      <c r="G16" s="18">
        <v>3678</v>
      </c>
      <c r="H16" s="18">
        <v>184968</v>
      </c>
      <c r="I16" s="18">
        <v>7362</v>
      </c>
      <c r="K16" s="1" t="s">
        <v>37</v>
      </c>
      <c r="L16" s="29">
        <v>3158697</v>
      </c>
      <c r="M16" s="29">
        <v>66390</v>
      </c>
      <c r="N16" s="29">
        <v>11964</v>
      </c>
      <c r="O16" s="30">
        <f t="shared" si="2"/>
        <v>78354</v>
      </c>
      <c r="P16" s="16">
        <f t="shared" si="3"/>
        <v>2.4805798086995998E-2</v>
      </c>
      <c r="Q16" s="33">
        <f t="shared" si="0"/>
        <v>2.1018160336366547E-2</v>
      </c>
      <c r="R16" s="33">
        <f t="shared" si="1"/>
        <v>3.7876377506294526E-3</v>
      </c>
    </row>
    <row r="17" spans="1:18">
      <c r="A17" s="18" t="s">
        <v>81</v>
      </c>
      <c r="B17" s="18">
        <v>18</v>
      </c>
      <c r="C17" s="18" t="s">
        <v>37</v>
      </c>
      <c r="D17" s="18">
        <v>3107122</v>
      </c>
      <c r="E17" s="18">
        <v>14972</v>
      </c>
      <c r="F17" s="18">
        <v>12811</v>
      </c>
      <c r="G17" s="18">
        <v>1917</v>
      </c>
      <c r="H17" s="18">
        <v>66298</v>
      </c>
      <c r="I17" s="18">
        <v>4176</v>
      </c>
      <c r="K17" s="1" t="s">
        <v>38</v>
      </c>
      <c r="L17" s="29">
        <v>1583657</v>
      </c>
      <c r="M17" s="29">
        <v>49204</v>
      </c>
      <c r="N17" s="29">
        <v>6395</v>
      </c>
      <c r="O17" s="30">
        <f t="shared" si="2"/>
        <v>55599</v>
      </c>
      <c r="P17" s="16">
        <f t="shared" si="3"/>
        <v>3.5107981084287823E-2</v>
      </c>
      <c r="Q17" s="33">
        <f t="shared" si="0"/>
        <v>3.1069859192994442E-2</v>
      </c>
      <c r="R17" s="33">
        <f t="shared" si="1"/>
        <v>4.0381218912933798E-3</v>
      </c>
    </row>
    <row r="18" spans="1:18">
      <c r="A18" s="18" t="s">
        <v>82</v>
      </c>
      <c r="B18" s="18">
        <v>19</v>
      </c>
      <c r="C18" s="18" t="s">
        <v>38</v>
      </c>
      <c r="D18" s="18">
        <v>1583507</v>
      </c>
      <c r="E18" s="18">
        <v>9513</v>
      </c>
      <c r="F18" s="18">
        <v>7365</v>
      </c>
      <c r="G18" s="18">
        <v>1365</v>
      </c>
      <c r="H18" s="18">
        <v>54449</v>
      </c>
      <c r="I18" s="18">
        <v>3015</v>
      </c>
      <c r="K18" s="1" t="s">
        <v>41</v>
      </c>
      <c r="L18" s="29">
        <v>1436563</v>
      </c>
      <c r="M18" s="29">
        <v>32188</v>
      </c>
      <c r="N18" s="29">
        <v>4916</v>
      </c>
      <c r="O18" s="30">
        <f t="shared" si="2"/>
        <v>37104</v>
      </c>
      <c r="P18" s="16">
        <f t="shared" si="3"/>
        <v>2.5828313829605803E-2</v>
      </c>
      <c r="Q18" s="33">
        <f t="shared" si="0"/>
        <v>2.2406257156838926E-2</v>
      </c>
      <c r="R18" s="33">
        <f t="shared" si="1"/>
        <v>3.4220566727668749E-3</v>
      </c>
    </row>
    <row r="19" spans="1:18">
      <c r="A19" s="18" t="s">
        <v>83</v>
      </c>
      <c r="B19" s="18">
        <v>20</v>
      </c>
      <c r="C19" s="18" t="s">
        <v>41</v>
      </c>
      <c r="D19" s="18">
        <v>1421443</v>
      </c>
      <c r="E19" s="18">
        <v>10034</v>
      </c>
      <c r="F19" s="18">
        <v>6094</v>
      </c>
      <c r="G19" s="18">
        <v>1329</v>
      </c>
      <c r="H19" s="18">
        <v>35041</v>
      </c>
      <c r="I19" s="18">
        <v>3004</v>
      </c>
      <c r="K19" s="1" t="s">
        <v>44</v>
      </c>
      <c r="L19" s="29">
        <v>1962584</v>
      </c>
      <c r="M19" s="29">
        <v>41798</v>
      </c>
      <c r="N19" s="29">
        <v>3496</v>
      </c>
      <c r="O19" s="30">
        <f t="shared" si="2"/>
        <v>45294</v>
      </c>
      <c r="P19" s="16">
        <f t="shared" si="3"/>
        <v>2.3078757393314119E-2</v>
      </c>
      <c r="Q19" s="33">
        <f t="shared" si="0"/>
        <v>2.1297432364678404E-2</v>
      </c>
      <c r="R19" s="33">
        <f t="shared" si="1"/>
        <v>1.7813250286357169E-3</v>
      </c>
    </row>
    <row r="20" spans="1:18">
      <c r="A20" s="18" t="s">
        <v>84</v>
      </c>
      <c r="B20" s="18">
        <v>21</v>
      </c>
      <c r="C20" s="18" t="s">
        <v>44</v>
      </c>
      <c r="D20" s="18">
        <v>1924064</v>
      </c>
      <c r="E20" s="18">
        <v>14452</v>
      </c>
      <c r="F20" s="18">
        <v>4385</v>
      </c>
      <c r="G20" s="18">
        <v>1112</v>
      </c>
      <c r="H20" s="18">
        <v>41353</v>
      </c>
      <c r="I20" s="18">
        <v>3046</v>
      </c>
      <c r="K20" s="1" t="s">
        <v>45</v>
      </c>
      <c r="L20" s="29">
        <v>2002968</v>
      </c>
      <c r="M20" s="29">
        <v>36886</v>
      </c>
      <c r="N20" s="29">
        <v>9249</v>
      </c>
      <c r="O20" s="30">
        <f t="shared" si="2"/>
        <v>46135</v>
      </c>
      <c r="P20" s="16">
        <f t="shared" si="3"/>
        <v>2.3033318555263988E-2</v>
      </c>
      <c r="Q20" s="33">
        <f t="shared" si="0"/>
        <v>1.8415671144022271E-2</v>
      </c>
      <c r="R20" s="33">
        <f t="shared" si="1"/>
        <v>4.6176474112417177E-3</v>
      </c>
    </row>
    <row r="21" spans="1:18">
      <c r="A21" s="18" t="s">
        <v>85</v>
      </c>
      <c r="B21" s="18">
        <v>22</v>
      </c>
      <c r="C21" s="18" t="s">
        <v>45</v>
      </c>
      <c r="D21" s="18">
        <v>1999699</v>
      </c>
      <c r="E21" s="18">
        <v>14146</v>
      </c>
      <c r="F21" s="18">
        <v>9914</v>
      </c>
      <c r="G21" s="18">
        <v>1760</v>
      </c>
      <c r="H21" s="18">
        <v>33167</v>
      </c>
      <c r="I21" s="18">
        <v>3267</v>
      </c>
      <c r="K21" s="1" t="s">
        <v>27</v>
      </c>
      <c r="L21" s="29">
        <v>662547</v>
      </c>
      <c r="M21" s="29">
        <v>24233</v>
      </c>
      <c r="N21" s="29">
        <v>2085</v>
      </c>
      <c r="O21" s="30">
        <f t="shared" si="2"/>
        <v>26318</v>
      </c>
      <c r="P21" s="16">
        <f t="shared" si="3"/>
        <v>3.9722464972296305E-2</v>
      </c>
      <c r="Q21" s="33">
        <f t="shared" si="0"/>
        <v>3.6575518416051993E-2</v>
      </c>
      <c r="R21" s="33">
        <f t="shared" si="1"/>
        <v>3.1469465562443118E-3</v>
      </c>
    </row>
    <row r="22" spans="1:18">
      <c r="A22" s="18" t="s">
        <v>86</v>
      </c>
      <c r="B22" s="18">
        <v>23</v>
      </c>
      <c r="C22" s="18" t="s">
        <v>27</v>
      </c>
      <c r="D22" s="18">
        <v>644442</v>
      </c>
      <c r="E22" s="18">
        <v>7930</v>
      </c>
      <c r="F22" s="18">
        <v>2717</v>
      </c>
      <c r="G22" s="18">
        <v>861</v>
      </c>
      <c r="H22" s="18">
        <v>25820</v>
      </c>
      <c r="I22" s="18">
        <v>2794</v>
      </c>
      <c r="K22" s="1" t="s">
        <v>46</v>
      </c>
      <c r="L22" s="29">
        <v>3047112</v>
      </c>
      <c r="M22" s="29">
        <v>64877</v>
      </c>
      <c r="N22" s="29">
        <v>9237</v>
      </c>
      <c r="O22" s="30">
        <f t="shared" si="2"/>
        <v>74114</v>
      </c>
      <c r="P22" s="16">
        <f t="shared" si="3"/>
        <v>2.4322702939701592E-2</v>
      </c>
      <c r="Q22" s="33">
        <f t="shared" si="0"/>
        <v>2.1291307966362905E-2</v>
      </c>
      <c r="R22" s="33">
        <f t="shared" si="1"/>
        <v>3.0313949733386894E-3</v>
      </c>
    </row>
    <row r="23" spans="1:18">
      <c r="A23" s="18" t="s">
        <v>87</v>
      </c>
      <c r="B23" s="18">
        <v>24</v>
      </c>
      <c r="C23" s="18" t="s">
        <v>46</v>
      </c>
      <c r="D23" s="18">
        <v>3044986</v>
      </c>
      <c r="E23" s="18">
        <v>14069</v>
      </c>
      <c r="F23" s="18">
        <v>8738</v>
      </c>
      <c r="G23" s="18">
        <v>1295</v>
      </c>
      <c r="H23" s="18">
        <v>74847</v>
      </c>
      <c r="I23" s="18">
        <v>4958</v>
      </c>
      <c r="K23" s="1" t="s">
        <v>21</v>
      </c>
      <c r="L23" s="29">
        <v>3544318</v>
      </c>
      <c r="M23" s="29">
        <v>170570</v>
      </c>
      <c r="N23" s="29">
        <v>28658</v>
      </c>
      <c r="O23" s="30">
        <f t="shared" si="2"/>
        <v>199228</v>
      </c>
      <c r="P23" s="16">
        <f t="shared" si="3"/>
        <v>5.6210531899225744E-2</v>
      </c>
      <c r="Q23" s="33">
        <f t="shared" si="0"/>
        <v>4.8124914299450559E-2</v>
      </c>
      <c r="R23" s="33">
        <f t="shared" si="1"/>
        <v>8.0856175997751894E-3</v>
      </c>
    </row>
    <row r="24" spans="1:18">
      <c r="A24" s="18" t="s">
        <v>88</v>
      </c>
      <c r="B24" s="18">
        <v>25</v>
      </c>
      <c r="C24" s="18" t="s">
        <v>21</v>
      </c>
      <c r="D24" s="18">
        <v>3504937</v>
      </c>
      <c r="E24" s="18">
        <v>19583</v>
      </c>
      <c r="F24" s="18">
        <v>30187</v>
      </c>
      <c r="G24" s="18">
        <v>2830</v>
      </c>
      <c r="H24" s="18">
        <v>168580</v>
      </c>
      <c r="I24" s="18">
        <v>5847</v>
      </c>
      <c r="K24" s="1" t="s">
        <v>50</v>
      </c>
      <c r="L24" s="29">
        <v>4560759</v>
      </c>
      <c r="M24" s="29">
        <v>99941</v>
      </c>
      <c r="N24" s="29">
        <v>18212</v>
      </c>
      <c r="O24" s="30">
        <f t="shared" si="2"/>
        <v>118153</v>
      </c>
      <c r="P24" s="16">
        <f t="shared" si="3"/>
        <v>2.590643355634446E-2</v>
      </c>
      <c r="Q24" s="33">
        <f t="shared" si="0"/>
        <v>2.1913238564019718E-2</v>
      </c>
      <c r="R24" s="33">
        <f t="shared" si="1"/>
        <v>3.9931949923247426E-3</v>
      </c>
    </row>
    <row r="25" spans="1:18">
      <c r="A25" s="18" t="s">
        <v>89</v>
      </c>
      <c r="B25" s="18">
        <v>26</v>
      </c>
      <c r="C25" s="18" t="s">
        <v>50</v>
      </c>
      <c r="D25" s="18">
        <v>4492590</v>
      </c>
      <c r="E25" s="18">
        <v>20589</v>
      </c>
      <c r="F25" s="18">
        <v>20683</v>
      </c>
      <c r="G25" s="18">
        <v>2074</v>
      </c>
      <c r="H25" s="18">
        <v>94131</v>
      </c>
      <c r="I25" s="18">
        <v>5185</v>
      </c>
      <c r="K25" s="1" t="s">
        <v>36</v>
      </c>
      <c r="L25" s="29">
        <v>2903106</v>
      </c>
      <c r="M25" s="29">
        <v>75115</v>
      </c>
      <c r="N25" s="29">
        <v>17710</v>
      </c>
      <c r="O25" s="30">
        <f t="shared" si="2"/>
        <v>92825</v>
      </c>
      <c r="P25" s="16">
        <f t="shared" si="3"/>
        <v>3.197437503143185E-2</v>
      </c>
      <c r="Q25" s="33">
        <f t="shared" si="0"/>
        <v>2.587401217868035E-2</v>
      </c>
      <c r="R25" s="33">
        <f t="shared" si="1"/>
        <v>6.1003628527515012E-3</v>
      </c>
    </row>
    <row r="26" spans="1:18">
      <c r="A26" s="18" t="s">
        <v>90</v>
      </c>
      <c r="B26" s="18">
        <v>27</v>
      </c>
      <c r="C26" s="18" t="s">
        <v>36</v>
      </c>
      <c r="D26" s="18">
        <v>2868581</v>
      </c>
      <c r="E26" s="18">
        <v>11316</v>
      </c>
      <c r="F26" s="18">
        <v>20194</v>
      </c>
      <c r="G26" s="18">
        <v>2068</v>
      </c>
      <c r="H26" s="18">
        <v>75145</v>
      </c>
      <c r="I26" s="18">
        <v>3809</v>
      </c>
      <c r="K26" s="1" t="s">
        <v>52</v>
      </c>
      <c r="L26" s="29">
        <v>1230952</v>
      </c>
      <c r="M26" s="29">
        <v>16558</v>
      </c>
      <c r="N26" s="29">
        <v>1110</v>
      </c>
      <c r="O26" s="30">
        <f t="shared" si="2"/>
        <v>17668</v>
      </c>
      <c r="P26" s="16">
        <f t="shared" si="3"/>
        <v>1.4353118561893559E-2</v>
      </c>
      <c r="Q26" s="33">
        <f t="shared" si="0"/>
        <v>1.345137747044564E-2</v>
      </c>
      <c r="R26" s="33">
        <f t="shared" si="1"/>
        <v>9.0174109144791994E-4</v>
      </c>
    </row>
    <row r="27" spans="1:18">
      <c r="A27" s="18" t="s">
        <v>91</v>
      </c>
      <c r="B27" s="18">
        <v>28</v>
      </c>
      <c r="C27" s="18" t="s">
        <v>52</v>
      </c>
      <c r="D27" s="18">
        <v>1215225</v>
      </c>
      <c r="E27" s="18">
        <v>13303</v>
      </c>
      <c r="F27" s="18">
        <v>1235</v>
      </c>
      <c r="G27" s="18">
        <v>784</v>
      </c>
      <c r="H27" s="18">
        <v>16760</v>
      </c>
      <c r="I27" s="18">
        <v>2378</v>
      </c>
      <c r="K27" s="1" t="s">
        <v>53</v>
      </c>
      <c r="L27" s="29">
        <v>2897593</v>
      </c>
      <c r="M27" s="29">
        <v>55142</v>
      </c>
      <c r="N27" s="29">
        <v>5772</v>
      </c>
      <c r="O27" s="30">
        <f t="shared" si="2"/>
        <v>60914</v>
      </c>
      <c r="P27" s="16">
        <f t="shared" si="3"/>
        <v>2.1022276075349438E-2</v>
      </c>
      <c r="Q27" s="33">
        <f t="shared" si="0"/>
        <v>1.9030277889268782E-2</v>
      </c>
      <c r="R27" s="33">
        <f t="shared" si="1"/>
        <v>1.991998186080654E-3</v>
      </c>
    </row>
    <row r="28" spans="1:18">
      <c r="A28" s="18" t="s">
        <v>92</v>
      </c>
      <c r="B28" s="18">
        <v>29</v>
      </c>
      <c r="C28" s="18" t="s">
        <v>53</v>
      </c>
      <c r="D28" s="18">
        <v>2863373</v>
      </c>
      <c r="E28" s="18">
        <v>17471</v>
      </c>
      <c r="F28" s="18">
        <v>6767</v>
      </c>
      <c r="G28" s="18">
        <v>1369</v>
      </c>
      <c r="H28" s="18">
        <v>52536</v>
      </c>
      <c r="I28" s="18">
        <v>4110</v>
      </c>
      <c r="K28" s="1" t="s">
        <v>14</v>
      </c>
      <c r="L28" s="29">
        <v>512202</v>
      </c>
      <c r="M28" s="29">
        <v>23670</v>
      </c>
      <c r="N28" s="29">
        <v>5847</v>
      </c>
      <c r="O28" s="30">
        <f t="shared" si="2"/>
        <v>29517</v>
      </c>
      <c r="P28" s="16">
        <f t="shared" si="3"/>
        <v>5.7627654714350982E-2</v>
      </c>
      <c r="Q28" s="33">
        <f t="shared" si="0"/>
        <v>4.6212236578537375E-2</v>
      </c>
      <c r="R28" s="33">
        <f t="shared" si="1"/>
        <v>1.1415418135813605E-2</v>
      </c>
    </row>
    <row r="29" spans="1:18">
      <c r="A29" s="18" t="s">
        <v>93</v>
      </c>
      <c r="B29" s="18">
        <v>30</v>
      </c>
      <c r="C29" s="18" t="s">
        <v>14</v>
      </c>
      <c r="D29" s="18">
        <v>496311</v>
      </c>
      <c r="E29" s="18">
        <v>5572</v>
      </c>
      <c r="F29" s="18">
        <v>6136</v>
      </c>
      <c r="G29" s="18">
        <v>1369</v>
      </c>
      <c r="H29" s="18">
        <v>28169</v>
      </c>
      <c r="I29" s="18">
        <v>2516</v>
      </c>
      <c r="K29" s="1" t="s">
        <v>49</v>
      </c>
      <c r="L29" s="29">
        <v>987536</v>
      </c>
      <c r="M29" s="29">
        <v>24840</v>
      </c>
      <c r="N29" s="29">
        <v>3368</v>
      </c>
      <c r="O29" s="30">
        <f t="shared" si="2"/>
        <v>28208</v>
      </c>
      <c r="P29" s="16">
        <f t="shared" si="3"/>
        <v>2.8564021969831987E-2</v>
      </c>
      <c r="Q29" s="33">
        <f t="shared" si="0"/>
        <v>2.5153513390904231E-2</v>
      </c>
      <c r="R29" s="33">
        <f t="shared" si="1"/>
        <v>3.4105085789277556E-3</v>
      </c>
    </row>
    <row r="30" spans="1:18">
      <c r="A30" s="18" t="s">
        <v>94</v>
      </c>
      <c r="B30" s="18">
        <v>31</v>
      </c>
      <c r="C30" s="18" t="s">
        <v>49</v>
      </c>
      <c r="D30" s="18">
        <v>974207</v>
      </c>
      <c r="E30" s="18">
        <v>7682</v>
      </c>
      <c r="F30" s="18">
        <v>5389</v>
      </c>
      <c r="G30" s="18">
        <v>1276</v>
      </c>
      <c r="H30" s="18">
        <v>23977</v>
      </c>
      <c r="I30" s="18">
        <v>2053</v>
      </c>
      <c r="K30" s="1" t="s">
        <v>54</v>
      </c>
      <c r="L30" s="29">
        <v>1402593</v>
      </c>
      <c r="M30" s="29">
        <v>22901</v>
      </c>
      <c r="N30" s="29">
        <v>4114</v>
      </c>
      <c r="O30" s="30">
        <f t="shared" si="2"/>
        <v>27015</v>
      </c>
      <c r="P30" s="16">
        <f t="shared" si="3"/>
        <v>1.9260754901813996E-2</v>
      </c>
      <c r="Q30" s="33">
        <f t="shared" si="0"/>
        <v>1.6327616065387466E-2</v>
      </c>
      <c r="R30" s="33">
        <f t="shared" si="1"/>
        <v>2.9331388364265327E-3</v>
      </c>
    </row>
    <row r="31" spans="1:18">
      <c r="A31" s="18" t="s">
        <v>95</v>
      </c>
      <c r="B31" s="18">
        <v>32</v>
      </c>
      <c r="C31" s="18" t="s">
        <v>54</v>
      </c>
      <c r="D31" s="18">
        <v>1356018</v>
      </c>
      <c r="E31" s="18">
        <v>11498</v>
      </c>
      <c r="F31" s="18">
        <v>5026</v>
      </c>
      <c r="G31" s="18">
        <v>1374</v>
      </c>
      <c r="H31" s="18">
        <v>22751</v>
      </c>
      <c r="I31" s="18">
        <v>2217</v>
      </c>
      <c r="K31" s="1" t="s">
        <v>42</v>
      </c>
      <c r="L31" s="29">
        <v>715564</v>
      </c>
      <c r="M31" s="29">
        <v>18117</v>
      </c>
      <c r="N31" s="29">
        <v>1814</v>
      </c>
      <c r="O31" s="30">
        <f t="shared" si="2"/>
        <v>19931</v>
      </c>
      <c r="P31" s="16">
        <f t="shared" si="3"/>
        <v>2.7853553281048236E-2</v>
      </c>
      <c r="Q31" s="33">
        <f t="shared" si="0"/>
        <v>2.5318490030241877E-2</v>
      </c>
      <c r="R31" s="33">
        <f t="shared" si="1"/>
        <v>2.5350632508063567E-3</v>
      </c>
    </row>
    <row r="32" spans="1:18">
      <c r="A32" s="18" t="s">
        <v>96</v>
      </c>
      <c r="B32" s="18">
        <v>33</v>
      </c>
      <c r="C32" s="18" t="s">
        <v>42</v>
      </c>
      <c r="D32" s="18">
        <v>705515</v>
      </c>
      <c r="E32" s="18">
        <v>6959</v>
      </c>
      <c r="F32" s="18">
        <v>1993</v>
      </c>
      <c r="G32" s="18">
        <v>731</v>
      </c>
      <c r="H32" s="18">
        <v>22011</v>
      </c>
      <c r="I32" s="18">
        <v>2519</v>
      </c>
      <c r="K32" s="1" t="s">
        <v>51</v>
      </c>
      <c r="L32" s="29">
        <v>4332443</v>
      </c>
      <c r="M32" s="29">
        <v>113944</v>
      </c>
      <c r="N32" s="29">
        <v>12004</v>
      </c>
      <c r="O32" s="30">
        <f t="shared" si="2"/>
        <v>125948</v>
      </c>
      <c r="P32" s="16">
        <f t="shared" si="3"/>
        <v>2.9070896027945433E-2</v>
      </c>
      <c r="Q32" s="33">
        <f t="shared" si="0"/>
        <v>2.6300172904756048E-2</v>
      </c>
      <c r="R32" s="33">
        <f t="shared" si="1"/>
        <v>2.7707231231893876E-3</v>
      </c>
    </row>
    <row r="33" spans="1:18">
      <c r="A33" s="18" t="s">
        <v>97</v>
      </c>
      <c r="B33" s="18">
        <v>34</v>
      </c>
      <c r="C33" s="18" t="s">
        <v>51</v>
      </c>
      <c r="D33" s="18">
        <v>4328133</v>
      </c>
      <c r="E33" s="18">
        <v>21270</v>
      </c>
      <c r="F33" s="18">
        <v>12420</v>
      </c>
      <c r="G33" s="18">
        <v>2175</v>
      </c>
      <c r="H33" s="18">
        <v>123553</v>
      </c>
      <c r="I33" s="18">
        <v>6868</v>
      </c>
      <c r="K33" s="1" t="s">
        <v>33</v>
      </c>
      <c r="L33" s="29">
        <v>886239</v>
      </c>
      <c r="M33" s="29">
        <v>17157</v>
      </c>
      <c r="N33" s="29">
        <v>4945</v>
      </c>
      <c r="O33" s="30">
        <f t="shared" si="2"/>
        <v>22102</v>
      </c>
      <c r="P33" s="16">
        <f t="shared" si="3"/>
        <v>2.4939096564245086E-2</v>
      </c>
      <c r="Q33" s="33">
        <f t="shared" si="0"/>
        <v>1.9359337605318657E-2</v>
      </c>
      <c r="R33" s="33">
        <f t="shared" si="1"/>
        <v>5.5797589589264293E-3</v>
      </c>
    </row>
    <row r="34" spans="1:18">
      <c r="A34" s="18" t="s">
        <v>98</v>
      </c>
      <c r="B34" s="18">
        <v>35</v>
      </c>
      <c r="C34" s="18" t="s">
        <v>33</v>
      </c>
      <c r="D34" s="18">
        <v>877959</v>
      </c>
      <c r="E34" s="18">
        <v>9029</v>
      </c>
      <c r="F34" s="18">
        <v>6307</v>
      </c>
      <c r="G34" s="18">
        <v>1714</v>
      </c>
      <c r="H34" s="18">
        <v>19839</v>
      </c>
      <c r="I34" s="18">
        <v>3027</v>
      </c>
      <c r="K34" s="1" t="s">
        <v>13</v>
      </c>
      <c r="L34" s="29">
        <v>9219025</v>
      </c>
      <c r="M34" s="29">
        <v>548517</v>
      </c>
      <c r="N34" s="29">
        <v>66582</v>
      </c>
      <c r="O34" s="30">
        <f t="shared" si="2"/>
        <v>615099</v>
      </c>
      <c r="P34" s="16">
        <f t="shared" si="3"/>
        <v>6.6720613080016603E-2</v>
      </c>
      <c r="Q34" s="33">
        <f t="shared" si="0"/>
        <v>5.9498374285784014E-2</v>
      </c>
      <c r="R34" s="33">
        <f t="shared" si="1"/>
        <v>7.2222387942325788E-3</v>
      </c>
    </row>
    <row r="35" spans="1:18">
      <c r="A35" s="18" t="s">
        <v>99</v>
      </c>
      <c r="B35" s="18">
        <v>36</v>
      </c>
      <c r="C35" s="18" t="s">
        <v>13</v>
      </c>
      <c r="D35" s="18">
        <v>9291557</v>
      </c>
      <c r="E35" s="18">
        <v>26473</v>
      </c>
      <c r="F35" s="18">
        <v>66595</v>
      </c>
      <c r="G35" s="18">
        <v>4319</v>
      </c>
      <c r="H35" s="18">
        <v>577983</v>
      </c>
      <c r="I35" s="18">
        <v>13519</v>
      </c>
      <c r="K35" s="1" t="s">
        <v>57</v>
      </c>
      <c r="L35" s="29">
        <v>4829643</v>
      </c>
      <c r="M35" s="29">
        <v>84397</v>
      </c>
      <c r="N35" s="29">
        <v>8019</v>
      </c>
      <c r="O35" s="30">
        <f t="shared" si="2"/>
        <v>92416</v>
      </c>
      <c r="P35" s="16">
        <f t="shared" si="3"/>
        <v>1.9135161750050676E-2</v>
      </c>
      <c r="Q35" s="33">
        <f t="shared" si="0"/>
        <v>1.7474790579759206E-2</v>
      </c>
      <c r="R35" s="33">
        <f t="shared" si="1"/>
        <v>1.6603711702914688E-3</v>
      </c>
    </row>
    <row r="36" spans="1:18">
      <c r="A36" s="18" t="s">
        <v>100</v>
      </c>
      <c r="B36" s="18">
        <v>37</v>
      </c>
      <c r="C36" s="18" t="s">
        <v>57</v>
      </c>
      <c r="D36" s="18">
        <v>4626006</v>
      </c>
      <c r="E36" s="18">
        <v>20643</v>
      </c>
      <c r="F36" s="18">
        <v>9183</v>
      </c>
      <c r="G36" s="18">
        <v>1707</v>
      </c>
      <c r="H36" s="18">
        <v>79649</v>
      </c>
      <c r="I36" s="18">
        <v>5125</v>
      </c>
      <c r="K36" s="1" t="s">
        <v>47</v>
      </c>
      <c r="L36" s="29">
        <v>401160</v>
      </c>
      <c r="M36" s="29">
        <v>12812</v>
      </c>
      <c r="N36" s="29">
        <v>1412</v>
      </c>
      <c r="O36" s="30">
        <f t="shared" si="2"/>
        <v>14224</v>
      </c>
      <c r="P36" s="16">
        <f t="shared" si="3"/>
        <v>3.5457174194834976E-2</v>
      </c>
      <c r="Q36" s="33">
        <f t="shared" si="0"/>
        <v>3.1937381593379201E-2</v>
      </c>
      <c r="R36" s="33">
        <f t="shared" si="1"/>
        <v>3.5197926014557783E-3</v>
      </c>
    </row>
    <row r="37" spans="1:18">
      <c r="A37" s="18" t="s">
        <v>101</v>
      </c>
      <c r="B37" s="18">
        <v>38</v>
      </c>
      <c r="C37" s="18" t="s">
        <v>47</v>
      </c>
      <c r="D37" s="18">
        <v>406027</v>
      </c>
      <c r="E37" s="18">
        <v>5000</v>
      </c>
      <c r="F37" s="18">
        <v>2358</v>
      </c>
      <c r="G37" s="18">
        <v>1020</v>
      </c>
      <c r="H37" s="18">
        <v>11933</v>
      </c>
      <c r="I37" s="18">
        <v>1845</v>
      </c>
      <c r="K37" s="1" t="s">
        <v>56</v>
      </c>
      <c r="L37" s="29">
        <v>5496532</v>
      </c>
      <c r="M37" s="29">
        <v>118884</v>
      </c>
      <c r="N37" s="29">
        <v>15327</v>
      </c>
      <c r="O37" s="30">
        <f t="shared" si="2"/>
        <v>134211</v>
      </c>
      <c r="P37" s="16">
        <f t="shared" si="3"/>
        <v>2.4417396278235075E-2</v>
      </c>
      <c r="Q37" s="33">
        <f t="shared" si="0"/>
        <v>2.1628910738625738E-2</v>
      </c>
      <c r="R37" s="33">
        <f t="shared" si="1"/>
        <v>2.7884855396093393E-3</v>
      </c>
    </row>
    <row r="38" spans="1:18">
      <c r="A38" s="18" t="s">
        <v>102</v>
      </c>
      <c r="B38" s="18">
        <v>39</v>
      </c>
      <c r="C38" s="18" t="s">
        <v>56</v>
      </c>
      <c r="D38" s="18">
        <v>5435982</v>
      </c>
      <c r="E38" s="18">
        <v>22752</v>
      </c>
      <c r="F38" s="18">
        <v>16758</v>
      </c>
      <c r="G38" s="18">
        <v>2056</v>
      </c>
      <c r="H38" s="18">
        <v>127034</v>
      </c>
      <c r="I38" s="18">
        <v>5341</v>
      </c>
      <c r="K38" s="1" t="s">
        <v>58</v>
      </c>
      <c r="L38" s="29">
        <v>1766223</v>
      </c>
      <c r="M38" s="29">
        <v>30002</v>
      </c>
      <c r="N38" s="29">
        <v>4179</v>
      </c>
      <c r="O38" s="30">
        <f t="shared" si="2"/>
        <v>34181</v>
      </c>
      <c r="P38" s="16">
        <f t="shared" si="3"/>
        <v>1.9352595906632401E-2</v>
      </c>
      <c r="Q38" s="33">
        <f t="shared" si="0"/>
        <v>1.6986530013480744E-2</v>
      </c>
      <c r="R38" s="33">
        <f t="shared" si="1"/>
        <v>2.3660658931516573E-3</v>
      </c>
    </row>
    <row r="39" spans="1:18">
      <c r="A39" s="18" t="s">
        <v>103</v>
      </c>
      <c r="B39" s="18">
        <v>40</v>
      </c>
      <c r="C39" s="18" t="s">
        <v>58</v>
      </c>
      <c r="D39" s="18">
        <v>1729489</v>
      </c>
      <c r="E39" s="18">
        <v>10334</v>
      </c>
      <c r="F39" s="18">
        <v>4772</v>
      </c>
      <c r="G39" s="18">
        <v>1015</v>
      </c>
      <c r="H39" s="18">
        <v>29496</v>
      </c>
      <c r="I39" s="18">
        <v>2279</v>
      </c>
      <c r="K39" s="1" t="s">
        <v>12</v>
      </c>
      <c r="L39" s="29">
        <v>1976256</v>
      </c>
      <c r="M39" s="29">
        <v>70406</v>
      </c>
      <c r="N39" s="29">
        <v>39013</v>
      </c>
      <c r="O39" s="30">
        <f t="shared" si="2"/>
        <v>109419</v>
      </c>
      <c r="P39" s="16">
        <f t="shared" si="3"/>
        <v>5.5366814825609637E-2</v>
      </c>
      <c r="Q39" s="33">
        <f t="shared" si="0"/>
        <v>3.5625951293759513E-2</v>
      </c>
      <c r="R39" s="33">
        <f t="shared" si="1"/>
        <v>1.9740863531850124E-2</v>
      </c>
    </row>
    <row r="40" spans="1:18">
      <c r="A40" s="18" t="s">
        <v>104</v>
      </c>
      <c r="B40" s="18">
        <v>41</v>
      </c>
      <c r="C40" s="18" t="s">
        <v>12</v>
      </c>
      <c r="D40" s="18">
        <v>1899356</v>
      </c>
      <c r="E40" s="18">
        <v>13722</v>
      </c>
      <c r="F40" s="18">
        <v>42725</v>
      </c>
      <c r="G40" s="18">
        <v>4218</v>
      </c>
      <c r="H40" s="18">
        <v>68682</v>
      </c>
      <c r="I40" s="18">
        <v>4349</v>
      </c>
      <c r="K40" s="1" t="s">
        <v>32</v>
      </c>
      <c r="L40" s="29">
        <v>6085959</v>
      </c>
      <c r="M40" s="29">
        <v>211881</v>
      </c>
      <c r="N40" s="29">
        <v>28902</v>
      </c>
      <c r="O40" s="30">
        <f t="shared" si="2"/>
        <v>240783</v>
      </c>
      <c r="P40" s="16">
        <f t="shared" si="3"/>
        <v>3.9563690783983266E-2</v>
      </c>
      <c r="Q40" s="33">
        <f t="shared" si="0"/>
        <v>3.4814726816266753E-2</v>
      </c>
      <c r="R40" s="33">
        <f t="shared" si="1"/>
        <v>4.7489639677165095E-3</v>
      </c>
    </row>
    <row r="41" spans="1:18">
      <c r="A41" s="18" t="s">
        <v>105</v>
      </c>
      <c r="B41" s="18">
        <v>42</v>
      </c>
      <c r="C41" s="18" t="s">
        <v>32</v>
      </c>
      <c r="D41" s="18">
        <v>5977351</v>
      </c>
      <c r="E41" s="18">
        <v>24618</v>
      </c>
      <c r="F41" s="18">
        <v>30980</v>
      </c>
      <c r="G41" s="18">
        <v>2990</v>
      </c>
      <c r="H41" s="18">
        <v>218035</v>
      </c>
      <c r="I41" s="18">
        <v>7730</v>
      </c>
      <c r="K41" s="1" t="s">
        <v>35</v>
      </c>
      <c r="L41" s="29">
        <v>524196</v>
      </c>
      <c r="M41" s="29">
        <v>16452</v>
      </c>
      <c r="N41" s="29">
        <v>1735</v>
      </c>
      <c r="O41" s="30">
        <f t="shared" si="2"/>
        <v>18187</v>
      </c>
      <c r="P41" s="16">
        <f t="shared" si="3"/>
        <v>3.469503773397737E-2</v>
      </c>
      <c r="Q41" s="33">
        <f t="shared" si="0"/>
        <v>3.1385207059954671E-2</v>
      </c>
      <c r="R41" s="33">
        <f t="shared" si="1"/>
        <v>3.3098306740226937E-3</v>
      </c>
    </row>
    <row r="42" spans="1:18">
      <c r="A42" s="18" t="s">
        <v>106</v>
      </c>
      <c r="B42" s="18">
        <v>44</v>
      </c>
      <c r="C42" s="18" t="s">
        <v>35</v>
      </c>
      <c r="D42" s="18">
        <v>510504</v>
      </c>
      <c r="E42" s="18">
        <v>6420</v>
      </c>
      <c r="F42" s="18">
        <v>1558</v>
      </c>
      <c r="G42" s="18">
        <v>594</v>
      </c>
      <c r="H42" s="18">
        <v>18445</v>
      </c>
      <c r="I42" s="18">
        <v>2229</v>
      </c>
      <c r="K42" s="1" t="s">
        <v>59</v>
      </c>
      <c r="L42" s="29">
        <v>2304196</v>
      </c>
      <c r="M42" s="29">
        <v>44903</v>
      </c>
      <c r="N42" s="29">
        <v>4738</v>
      </c>
      <c r="O42" s="35">
        <f t="shared" si="2"/>
        <v>49641</v>
      </c>
      <c r="P42" s="33">
        <f t="shared" si="3"/>
        <v>2.154374020265637E-2</v>
      </c>
      <c r="Q42" s="33">
        <f t="shared" si="0"/>
        <v>1.9487491515478718E-2</v>
      </c>
      <c r="R42" s="33">
        <f t="shared" si="1"/>
        <v>2.0562486871776534E-3</v>
      </c>
    </row>
    <row r="43" spans="1:18">
      <c r="A43" s="18" t="s">
        <v>107</v>
      </c>
      <c r="B43" s="18">
        <v>45</v>
      </c>
      <c r="C43" s="18" t="s">
        <v>59</v>
      </c>
      <c r="D43" s="18">
        <v>2216858</v>
      </c>
      <c r="E43" s="18">
        <v>16859</v>
      </c>
      <c r="F43" s="18">
        <v>5532</v>
      </c>
      <c r="G43" s="18">
        <v>1056</v>
      </c>
      <c r="H43" s="18">
        <v>46566</v>
      </c>
      <c r="I43" s="18">
        <v>3444</v>
      </c>
      <c r="K43" s="1" t="s">
        <v>29</v>
      </c>
      <c r="L43" s="29">
        <v>441356</v>
      </c>
      <c r="M43" s="34">
        <v>15504</v>
      </c>
      <c r="N43" s="29">
        <v>1503</v>
      </c>
      <c r="O43" s="35">
        <f t="shared" si="2"/>
        <v>17007</v>
      </c>
      <c r="P43" s="33">
        <f t="shared" si="3"/>
        <v>3.853351942649471E-2</v>
      </c>
      <c r="Q43" s="33">
        <f t="shared" si="0"/>
        <v>3.5128105203056037E-2</v>
      </c>
      <c r="R43" s="33">
        <f t="shared" si="1"/>
        <v>3.4054142234386754E-3</v>
      </c>
    </row>
    <row r="44" spans="1:18">
      <c r="A44" s="18" t="s">
        <v>108</v>
      </c>
      <c r="B44" s="18">
        <v>46</v>
      </c>
      <c r="C44" s="18" t="s">
        <v>29</v>
      </c>
      <c r="D44" s="18">
        <v>430172</v>
      </c>
      <c r="E44" s="18">
        <v>5267</v>
      </c>
      <c r="F44" s="18">
        <v>1719</v>
      </c>
      <c r="G44" s="18">
        <v>748</v>
      </c>
      <c r="H44" s="18">
        <v>16482</v>
      </c>
      <c r="I44" s="18">
        <v>2055</v>
      </c>
      <c r="K44" s="1" t="s">
        <v>60</v>
      </c>
      <c r="L44" s="29">
        <v>3103430</v>
      </c>
      <c r="M44" s="34">
        <v>38932</v>
      </c>
      <c r="N44" s="29">
        <v>3805</v>
      </c>
      <c r="O44" s="35">
        <f t="shared" si="2"/>
        <v>42737</v>
      </c>
      <c r="P44" s="33">
        <f t="shared" si="3"/>
        <v>1.3770892206365215E-2</v>
      </c>
      <c r="Q44" s="33">
        <f t="shared" si="0"/>
        <v>1.2544829430662202E-2</v>
      </c>
      <c r="R44" s="33">
        <f t="shared" si="1"/>
        <v>1.2260627757030124E-3</v>
      </c>
    </row>
    <row r="45" spans="1:18">
      <c r="A45" s="18" t="s">
        <v>109</v>
      </c>
      <c r="B45" s="18">
        <v>47</v>
      </c>
      <c r="C45" s="18" t="s">
        <v>60</v>
      </c>
      <c r="D45" s="18">
        <v>2979857</v>
      </c>
      <c r="E45" s="18">
        <v>17258</v>
      </c>
      <c r="F45" s="18">
        <v>3378</v>
      </c>
      <c r="G45" s="18">
        <v>975</v>
      </c>
      <c r="H45" s="18">
        <v>39448</v>
      </c>
      <c r="I45" s="18">
        <v>3934</v>
      </c>
      <c r="K45" s="1" t="s">
        <v>61</v>
      </c>
      <c r="L45" s="29">
        <v>13307640</v>
      </c>
      <c r="M45" s="34">
        <v>203246</v>
      </c>
      <c r="N45" s="29">
        <v>32124</v>
      </c>
      <c r="O45" s="35">
        <f t="shared" si="2"/>
        <v>235370</v>
      </c>
      <c r="P45" s="33">
        <f t="shared" si="3"/>
        <v>1.7686832526278139E-2</v>
      </c>
      <c r="Q45" s="33">
        <f t="shared" si="0"/>
        <v>1.5272880841381342E-2</v>
      </c>
      <c r="R45" s="33">
        <f t="shared" si="1"/>
        <v>2.4139516848967961E-3</v>
      </c>
    </row>
    <row r="46" spans="1:18">
      <c r="A46" s="18" t="s">
        <v>110</v>
      </c>
      <c r="B46" s="18">
        <v>48</v>
      </c>
      <c r="C46" s="18" t="s">
        <v>61</v>
      </c>
      <c r="D46" s="18">
        <v>12783032</v>
      </c>
      <c r="E46" s="18">
        <v>40131</v>
      </c>
      <c r="F46" s="18">
        <v>32947</v>
      </c>
      <c r="G46" s="18">
        <v>3573</v>
      </c>
      <c r="H46" s="18">
        <v>201154</v>
      </c>
      <c r="I46" s="18">
        <v>7942</v>
      </c>
      <c r="K46" s="1" t="s">
        <v>43</v>
      </c>
      <c r="L46" s="29">
        <v>1517044</v>
      </c>
      <c r="M46" s="34">
        <v>35471</v>
      </c>
      <c r="N46" s="29">
        <v>8680</v>
      </c>
      <c r="O46" s="35">
        <f t="shared" si="2"/>
        <v>44151</v>
      </c>
      <c r="P46" s="33">
        <f t="shared" si="3"/>
        <v>2.9103308803172485E-2</v>
      </c>
      <c r="Q46" s="33">
        <f t="shared" si="0"/>
        <v>2.3381655377167701E-2</v>
      </c>
      <c r="R46" s="33">
        <f t="shared" si="1"/>
        <v>5.7216534260047828E-3</v>
      </c>
    </row>
    <row r="47" spans="1:18">
      <c r="A47" s="18" t="s">
        <v>111</v>
      </c>
      <c r="B47" s="18">
        <v>49</v>
      </c>
      <c r="C47" s="18" t="s">
        <v>43</v>
      </c>
      <c r="D47" s="18">
        <v>1435308</v>
      </c>
      <c r="E47" s="18">
        <v>10825</v>
      </c>
      <c r="F47" s="18">
        <v>9427</v>
      </c>
      <c r="G47" s="18">
        <v>1705</v>
      </c>
      <c r="H47" s="18">
        <v>39435</v>
      </c>
      <c r="I47" s="18">
        <v>3339</v>
      </c>
      <c r="K47" s="1" t="s">
        <v>16</v>
      </c>
      <c r="L47" s="34">
        <v>322116</v>
      </c>
      <c r="M47" s="34">
        <v>16735</v>
      </c>
      <c r="N47" s="34">
        <v>2468</v>
      </c>
      <c r="O47" s="35">
        <f t="shared" si="2"/>
        <v>19203</v>
      </c>
      <c r="P47" s="33">
        <f t="shared" si="3"/>
        <v>5.9615169690422083E-2</v>
      </c>
      <c r="Q47" s="33">
        <f t="shared" si="0"/>
        <v>5.1953333581691068E-2</v>
      </c>
      <c r="R47" s="33">
        <f t="shared" si="1"/>
        <v>7.6618361087310164E-3</v>
      </c>
    </row>
    <row r="48" spans="1:18">
      <c r="A48" s="18" t="s">
        <v>112</v>
      </c>
      <c r="B48" s="18">
        <v>50</v>
      </c>
      <c r="C48" s="18" t="s">
        <v>16</v>
      </c>
      <c r="D48" s="18">
        <v>318010</v>
      </c>
      <c r="E48" s="18">
        <v>4125</v>
      </c>
      <c r="F48" s="18">
        <v>2009</v>
      </c>
      <c r="G48" s="18">
        <v>709</v>
      </c>
      <c r="H48" s="18">
        <v>18885</v>
      </c>
      <c r="I48" s="18">
        <v>2042</v>
      </c>
      <c r="K48" s="1" t="s">
        <v>55</v>
      </c>
      <c r="L48" s="34">
        <v>4224874</v>
      </c>
      <c r="M48" s="34">
        <v>99528</v>
      </c>
      <c r="N48" s="34">
        <v>15719</v>
      </c>
      <c r="O48" s="35">
        <f t="shared" si="2"/>
        <v>115247</v>
      </c>
      <c r="P48" s="33">
        <f t="shared" si="3"/>
        <v>2.7278209953716964E-2</v>
      </c>
      <c r="Q48" s="33">
        <f t="shared" si="0"/>
        <v>2.3557625623864761E-2</v>
      </c>
      <c r="R48" s="33">
        <f t="shared" si="1"/>
        <v>3.720584329852204E-3</v>
      </c>
    </row>
    <row r="49" spans="1:18">
      <c r="A49" s="18" t="s">
        <v>113</v>
      </c>
      <c r="B49" s="18">
        <v>51</v>
      </c>
      <c r="C49" s="18" t="s">
        <v>55</v>
      </c>
      <c r="D49" s="18">
        <v>4150512</v>
      </c>
      <c r="E49" s="18">
        <v>16609</v>
      </c>
      <c r="F49" s="18">
        <v>17009</v>
      </c>
      <c r="G49" s="18">
        <v>2016</v>
      </c>
      <c r="H49" s="18">
        <v>108451</v>
      </c>
      <c r="I49" s="18">
        <v>5673</v>
      </c>
      <c r="K49" s="1" t="s">
        <v>25</v>
      </c>
      <c r="L49" s="34">
        <v>3629152</v>
      </c>
      <c r="M49" s="34">
        <v>129086</v>
      </c>
      <c r="N49" s="34">
        <v>28253</v>
      </c>
      <c r="O49" s="35">
        <f t="shared" si="2"/>
        <v>157339</v>
      </c>
      <c r="P49" s="33">
        <f t="shared" si="3"/>
        <v>4.3354205059473946E-2</v>
      </c>
      <c r="Q49" s="33">
        <f t="shared" si="0"/>
        <v>3.5569190819232703E-2</v>
      </c>
      <c r="R49" s="33">
        <f t="shared" si="1"/>
        <v>7.7850142402412469E-3</v>
      </c>
    </row>
    <row r="50" spans="1:18">
      <c r="A50" s="18" t="s">
        <v>114</v>
      </c>
      <c r="B50" s="18">
        <v>53</v>
      </c>
      <c r="C50" s="18" t="s">
        <v>25</v>
      </c>
      <c r="D50" s="18">
        <v>3459806</v>
      </c>
      <c r="E50" s="18">
        <v>20889</v>
      </c>
      <c r="F50" s="18">
        <v>29833</v>
      </c>
      <c r="G50" s="18">
        <v>2674</v>
      </c>
      <c r="H50" s="18">
        <v>129410</v>
      </c>
      <c r="I50" s="18">
        <v>7654</v>
      </c>
      <c r="K50" s="1" t="s">
        <v>40</v>
      </c>
      <c r="L50" s="34">
        <v>730395</v>
      </c>
      <c r="M50" s="34">
        <v>20172</v>
      </c>
      <c r="N50" s="34">
        <v>1004</v>
      </c>
      <c r="O50" s="35">
        <f t="shared" si="2"/>
        <v>21176</v>
      </c>
      <c r="P50" s="33">
        <f t="shared" si="3"/>
        <v>2.8992531438468225E-2</v>
      </c>
      <c r="Q50" s="33">
        <f t="shared" si="0"/>
        <v>2.761793276240938E-2</v>
      </c>
      <c r="R50" s="33">
        <f t="shared" si="1"/>
        <v>1.3745986760588449E-3</v>
      </c>
    </row>
    <row r="51" spans="1:18">
      <c r="A51" s="18" t="s">
        <v>115</v>
      </c>
      <c r="B51" s="18">
        <v>54</v>
      </c>
      <c r="C51" s="18" t="s">
        <v>40</v>
      </c>
      <c r="D51" s="18">
        <v>725750</v>
      </c>
      <c r="E51" s="18">
        <v>8853</v>
      </c>
      <c r="F51" s="18">
        <v>802</v>
      </c>
      <c r="G51" s="18">
        <v>357</v>
      </c>
      <c r="H51" s="18">
        <v>23035</v>
      </c>
      <c r="I51" s="18">
        <v>2758</v>
      </c>
      <c r="K51" s="1" t="s">
        <v>39</v>
      </c>
      <c r="L51" s="34">
        <v>2938013</v>
      </c>
      <c r="M51" s="34">
        <v>85414</v>
      </c>
      <c r="N51" s="34">
        <v>17175</v>
      </c>
      <c r="O51" s="35">
        <f t="shared" si="2"/>
        <v>102589</v>
      </c>
      <c r="P51" s="33">
        <f t="shared" si="3"/>
        <v>3.4917816905507222E-2</v>
      </c>
      <c r="Q51" s="33">
        <f t="shared" si="0"/>
        <v>2.9072029293267253E-2</v>
      </c>
      <c r="R51" s="33">
        <f t="shared" si="1"/>
        <v>5.845787612239973E-3</v>
      </c>
    </row>
    <row r="52" spans="1:18">
      <c r="A52" s="18" t="s">
        <v>116</v>
      </c>
      <c r="B52" s="18">
        <v>55</v>
      </c>
      <c r="C52" s="18" t="s">
        <v>39</v>
      </c>
      <c r="D52" s="18">
        <v>2916599</v>
      </c>
      <c r="E52" s="18">
        <v>13314</v>
      </c>
      <c r="F52" s="18">
        <v>20507</v>
      </c>
      <c r="G52" s="18">
        <v>2334</v>
      </c>
      <c r="H52" s="18">
        <v>88382</v>
      </c>
      <c r="I52" s="18">
        <v>4573</v>
      </c>
      <c r="K52" s="1" t="s">
        <v>24</v>
      </c>
      <c r="L52" s="34">
        <v>284673</v>
      </c>
      <c r="M52" s="34">
        <v>10499</v>
      </c>
      <c r="N52" s="34">
        <v>2303</v>
      </c>
      <c r="O52" s="35">
        <f t="shared" si="2"/>
        <v>12802</v>
      </c>
      <c r="P52" s="33">
        <f t="shared" si="3"/>
        <v>4.4970896432046596E-2</v>
      </c>
      <c r="Q52" s="33">
        <f t="shared" si="0"/>
        <v>3.6880912485553599E-2</v>
      </c>
      <c r="R52" s="33">
        <f t="shared" si="1"/>
        <v>8.0899839464929936E-3</v>
      </c>
    </row>
    <row r="53" spans="1:18">
      <c r="A53" s="18" t="s">
        <v>117</v>
      </c>
      <c r="B53" s="18">
        <v>56</v>
      </c>
      <c r="C53" s="18" t="s">
        <v>24</v>
      </c>
      <c r="D53" s="18">
        <v>284386</v>
      </c>
      <c r="E53" s="18">
        <v>4677</v>
      </c>
      <c r="F53" s="18">
        <v>1746</v>
      </c>
      <c r="G53" s="18">
        <v>730</v>
      </c>
      <c r="H53" s="18">
        <v>13105</v>
      </c>
      <c r="I53" s="18">
        <v>1912</v>
      </c>
    </row>
    <row r="54" spans="1:18">
      <c r="A54" s="18" t="s">
        <v>118</v>
      </c>
      <c r="B54" s="18">
        <v>72</v>
      </c>
      <c r="C54" s="18" t="s">
        <v>119</v>
      </c>
      <c r="D54" s="18">
        <v>1024738</v>
      </c>
      <c r="E54" s="18">
        <v>12938</v>
      </c>
      <c r="F54" s="18">
        <v>2457</v>
      </c>
      <c r="G54" s="18">
        <v>881</v>
      </c>
      <c r="H54" s="18">
        <v>31596</v>
      </c>
      <c r="I54" s="18">
        <v>3003</v>
      </c>
    </row>
    <row r="55" spans="1:18">
      <c r="A55" s="18"/>
      <c r="B55" s="18"/>
      <c r="C55" s="18"/>
      <c r="D55" s="18"/>
      <c r="E55" s="18"/>
      <c r="F55" s="18"/>
      <c r="G55" s="18"/>
      <c r="H55" s="18"/>
      <c r="I55" s="18"/>
      <c r="O55" s="17"/>
    </row>
    <row r="56" spans="1:18">
      <c r="A56" s="19"/>
      <c r="B56" s="19"/>
      <c r="C56" s="19"/>
      <c r="D56" s="19"/>
      <c r="F56" s="19"/>
      <c r="G56" s="19"/>
      <c r="H56" s="19"/>
    </row>
  </sheetData>
  <mergeCells count="1">
    <mergeCell ref="A1:I1"/>
  </mergeCells>
  <pageMargins left="0.7" right="0.7" top="0.75" bottom="0.75" header="0.3" footer="0.3"/>
  <pageSetup orientation="portrait" r:id="rId1"/>
  <ignoredErrors>
    <ignoredError sqref="O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6"/>
  <sheetViews>
    <sheetView topLeftCell="E1" zoomScale="70" zoomScaleNormal="70" workbookViewId="0">
      <selection activeCell="G3" sqref="G3"/>
    </sheetView>
  </sheetViews>
  <sheetFormatPr defaultColWidth="11" defaultRowHeight="18"/>
  <cols>
    <col min="1" max="1" width="20.5" style="1" bestFit="1" customWidth="1"/>
    <col min="2" max="2" width="19.5" bestFit="1" customWidth="1"/>
    <col min="3" max="3" width="27.8984375" bestFit="1" customWidth="1"/>
    <col min="4" max="4" width="26.3984375" bestFit="1" customWidth="1"/>
    <col min="5" max="5" width="20.59765625" bestFit="1" customWidth="1"/>
    <col min="6" max="6" width="20.5" style="1" bestFit="1" customWidth="1"/>
    <col min="7" max="7" width="19.3984375" style="16" customWidth="1"/>
    <col min="8" max="8" width="20.5" style="1" bestFit="1" customWidth="1"/>
    <col min="9" max="9" width="17.5" style="16" customWidth="1"/>
    <col min="10" max="10" width="20.5" style="1" bestFit="1" customWidth="1"/>
    <col min="11" max="11" width="25" style="16" bestFit="1" customWidth="1"/>
    <col min="12" max="12" width="20.5" style="1" bestFit="1" customWidth="1"/>
    <col min="13" max="13" width="30.5" customWidth="1"/>
  </cols>
  <sheetData>
    <row r="1" spans="1:15" ht="33.6">
      <c r="F1" s="23"/>
      <c r="G1" s="23"/>
      <c r="H1" s="23"/>
      <c r="I1" s="23"/>
      <c r="J1" s="23"/>
      <c r="K1" s="23"/>
      <c r="L1" s="24" t="s">
        <v>0</v>
      </c>
      <c r="M1" s="24"/>
    </row>
    <row r="2" spans="1:15" ht="36">
      <c r="A2" s="2" t="s">
        <v>1</v>
      </c>
      <c r="B2" s="1" t="s">
        <v>2</v>
      </c>
      <c r="C2" s="1" t="s">
        <v>3</v>
      </c>
      <c r="D2" s="1" t="s">
        <v>4</v>
      </c>
      <c r="E2" s="3" t="s">
        <v>5</v>
      </c>
      <c r="F2" s="4" t="s">
        <v>1</v>
      </c>
      <c r="G2" s="5" t="s">
        <v>6</v>
      </c>
      <c r="H2" s="4" t="s">
        <v>1</v>
      </c>
      <c r="I2" s="5" t="s">
        <v>7</v>
      </c>
      <c r="J2" s="4" t="s">
        <v>1</v>
      </c>
      <c r="K2" s="6" t="s">
        <v>8</v>
      </c>
      <c r="L2" s="4" t="s">
        <v>1</v>
      </c>
      <c r="M2" s="6" t="s">
        <v>9</v>
      </c>
    </row>
    <row r="3" spans="1:15">
      <c r="A3" s="1" t="s">
        <v>10</v>
      </c>
      <c r="B3">
        <v>2053191</v>
      </c>
      <c r="C3">
        <v>23875</v>
      </c>
      <c r="D3">
        <v>2110</v>
      </c>
      <c r="E3">
        <f>C3+D3</f>
        <v>25985</v>
      </c>
      <c r="F3" s="7" t="s">
        <v>11</v>
      </c>
      <c r="G3" s="8">
        <v>7.6151310349389753E-2</v>
      </c>
      <c r="H3" s="7" t="s">
        <v>12</v>
      </c>
      <c r="I3" s="8">
        <v>2.249446654550279E-2</v>
      </c>
      <c r="J3" s="7" t="s">
        <v>11</v>
      </c>
      <c r="K3" s="8">
        <v>8.6074023439653369E-2</v>
      </c>
      <c r="L3" s="9" t="s">
        <v>11</v>
      </c>
      <c r="M3" s="10">
        <v>8.6074023439653369E-2</v>
      </c>
    </row>
    <row r="4" spans="1:15">
      <c r="A4" s="1" t="s">
        <v>11</v>
      </c>
      <c r="B4">
        <v>362804</v>
      </c>
      <c r="C4">
        <v>27628</v>
      </c>
      <c r="D4">
        <v>3600</v>
      </c>
      <c r="E4">
        <f t="shared" ref="E4:E52" si="0">C4+D4</f>
        <v>31228</v>
      </c>
      <c r="F4" s="7" t="s">
        <v>13</v>
      </c>
      <c r="G4" s="8">
        <v>6.2205182619016385E-2</v>
      </c>
      <c r="H4" s="7" t="s">
        <v>14</v>
      </c>
      <c r="I4" s="8">
        <v>1.2363215806218278E-2</v>
      </c>
      <c r="J4" s="7" t="s">
        <v>13</v>
      </c>
      <c r="K4" s="8">
        <v>6.9372442099854742E-2</v>
      </c>
      <c r="L4" s="9" t="s">
        <v>13</v>
      </c>
      <c r="M4" s="10">
        <v>6.9372442099854742E-2</v>
      </c>
    </row>
    <row r="5" spans="1:15">
      <c r="A5" s="1" t="s">
        <v>15</v>
      </c>
      <c r="B5">
        <v>2992943</v>
      </c>
      <c r="C5">
        <v>54823</v>
      </c>
      <c r="D5">
        <v>24869</v>
      </c>
      <c r="E5">
        <f t="shared" si="0"/>
        <v>79692</v>
      </c>
      <c r="F5" s="7" t="s">
        <v>16</v>
      </c>
      <c r="G5" s="8">
        <v>5.9384925002358417E-2</v>
      </c>
      <c r="H5" s="7" t="s">
        <v>17</v>
      </c>
      <c r="I5" s="8">
        <v>1.1717940956234964E-2</v>
      </c>
      <c r="J5" s="7" t="s">
        <v>14</v>
      </c>
      <c r="K5" s="8">
        <v>6.9119967117392114E-2</v>
      </c>
      <c r="L5" s="9" t="s">
        <v>14</v>
      </c>
      <c r="M5" s="10">
        <v>6.9119967117392114E-2</v>
      </c>
    </row>
    <row r="6" spans="1:15">
      <c r="A6" s="1" t="s">
        <v>18</v>
      </c>
      <c r="B6">
        <v>1264585</v>
      </c>
      <c r="C6">
        <v>25456</v>
      </c>
      <c r="D6">
        <v>1706</v>
      </c>
      <c r="E6">
        <f t="shared" si="0"/>
        <v>27162</v>
      </c>
      <c r="F6" s="7" t="s">
        <v>14</v>
      </c>
      <c r="G6" s="8">
        <v>5.6756751311173838E-2</v>
      </c>
      <c r="H6" s="7" t="s">
        <v>19</v>
      </c>
      <c r="I6" s="8">
        <v>1.0891863145904849E-2</v>
      </c>
      <c r="J6" s="7" t="s">
        <v>16</v>
      </c>
      <c r="K6" s="8">
        <v>6.5702336404515588E-2</v>
      </c>
      <c r="L6" s="9" t="s">
        <v>16</v>
      </c>
      <c r="M6" s="10">
        <v>6.5702336404515588E-2</v>
      </c>
    </row>
    <row r="7" spans="1:15">
      <c r="A7" s="1" t="s">
        <v>20</v>
      </c>
      <c r="B7">
        <v>17926224</v>
      </c>
      <c r="C7">
        <v>481638</v>
      </c>
      <c r="D7">
        <v>184582</v>
      </c>
      <c r="E7">
        <f t="shared" si="0"/>
        <v>666220</v>
      </c>
      <c r="F7" s="7" t="s">
        <v>21</v>
      </c>
      <c r="G7" s="8">
        <v>4.809786880620108E-2</v>
      </c>
      <c r="H7" s="7" t="s">
        <v>20</v>
      </c>
      <c r="I7" s="8">
        <v>1.0296758536544003E-2</v>
      </c>
      <c r="J7" s="7" t="s">
        <v>12</v>
      </c>
      <c r="K7" s="8">
        <v>5.8655144164653707E-2</v>
      </c>
      <c r="L7" s="9" t="s">
        <v>12</v>
      </c>
      <c r="M7" s="10">
        <v>5.8655144164653707E-2</v>
      </c>
    </row>
    <row r="8" spans="1:15">
      <c r="A8" s="1" t="s">
        <v>19</v>
      </c>
      <c r="B8">
        <v>2810263</v>
      </c>
      <c r="C8">
        <v>84470</v>
      </c>
      <c r="D8">
        <v>30609</v>
      </c>
      <c r="E8">
        <f t="shared" si="0"/>
        <v>115079</v>
      </c>
      <c r="F8" s="7" t="s">
        <v>22</v>
      </c>
      <c r="G8" s="8">
        <v>4.712343996455972E-2</v>
      </c>
      <c r="H8" s="7" t="s">
        <v>11</v>
      </c>
      <c r="I8" s="8">
        <v>9.922713090263614E-3</v>
      </c>
      <c r="J8" s="7" t="s">
        <v>21</v>
      </c>
      <c r="K8" s="8">
        <v>5.671057710880395E-2</v>
      </c>
      <c r="L8" s="9" t="s">
        <v>21</v>
      </c>
      <c r="M8" s="10">
        <v>5.671057710880395E-2</v>
      </c>
    </row>
    <row r="9" spans="1:15">
      <c r="A9" s="1" t="s">
        <v>23</v>
      </c>
      <c r="B9">
        <v>1784936</v>
      </c>
      <c r="C9">
        <v>48896</v>
      </c>
      <c r="D9">
        <v>5330</v>
      </c>
      <c r="E9">
        <f t="shared" si="0"/>
        <v>54226</v>
      </c>
      <c r="F9" s="7" t="s">
        <v>24</v>
      </c>
      <c r="G9" s="8">
        <v>4.6081733981278968E-2</v>
      </c>
      <c r="H9" s="7" t="s">
        <v>25</v>
      </c>
      <c r="I9" s="8">
        <v>8.6227378066862717E-3</v>
      </c>
      <c r="J9" s="7" t="s">
        <v>22</v>
      </c>
      <c r="K9" s="8">
        <v>5.4437230353358783E-2</v>
      </c>
      <c r="L9" s="9" t="s">
        <v>22</v>
      </c>
      <c r="M9" s="11">
        <v>5.4437230353358783E-2</v>
      </c>
    </row>
    <row r="10" spans="1:15">
      <c r="A10" s="1" t="s">
        <v>26</v>
      </c>
      <c r="B10">
        <v>439253</v>
      </c>
      <c r="C10">
        <v>8167</v>
      </c>
      <c r="D10">
        <v>1328</v>
      </c>
      <c r="E10">
        <f t="shared" si="0"/>
        <v>9495</v>
      </c>
      <c r="F10" s="7" t="s">
        <v>27</v>
      </c>
      <c r="G10" s="8">
        <v>4.0065669214607365E-2</v>
      </c>
      <c r="H10" s="7" t="s">
        <v>21</v>
      </c>
      <c r="I10" s="8">
        <v>8.6127083026028717E-3</v>
      </c>
      <c r="J10" s="7" t="s">
        <v>24</v>
      </c>
      <c r="K10" s="8">
        <v>5.2221276715450127E-2</v>
      </c>
      <c r="L10" s="9" t="s">
        <v>24</v>
      </c>
      <c r="M10" s="11">
        <v>5.2221276715450127E-2</v>
      </c>
    </row>
    <row r="11" spans="1:15" ht="18.600000000000001" thickBot="1">
      <c r="A11" s="1" t="s">
        <v>28</v>
      </c>
      <c r="B11">
        <v>9122419</v>
      </c>
      <c r="C11">
        <v>137204</v>
      </c>
      <c r="D11">
        <v>56464</v>
      </c>
      <c r="E11">
        <f t="shared" si="0"/>
        <v>193668</v>
      </c>
      <c r="F11" s="7" t="s">
        <v>29</v>
      </c>
      <c r="G11" s="8">
        <v>3.8314906595501332E-2</v>
      </c>
      <c r="H11" s="7" t="s">
        <v>15</v>
      </c>
      <c r="I11" s="8">
        <v>8.3092127046856552E-3</v>
      </c>
      <c r="J11" s="7" t="s">
        <v>25</v>
      </c>
      <c r="K11" s="8">
        <v>4.6026569119771453E-2</v>
      </c>
      <c r="L11" s="9" t="s">
        <v>25</v>
      </c>
      <c r="M11" s="11">
        <v>4.6026569119771453E-2</v>
      </c>
    </row>
    <row r="12" spans="1:15">
      <c r="A12" s="1" t="s">
        <v>30</v>
      </c>
      <c r="B12">
        <v>4681817</v>
      </c>
      <c r="C12">
        <v>72701</v>
      </c>
      <c r="D12">
        <v>12159</v>
      </c>
      <c r="E12">
        <f t="shared" si="0"/>
        <v>84860</v>
      </c>
      <c r="F12" s="7" t="s">
        <v>25</v>
      </c>
      <c r="G12" s="8">
        <v>3.7403831313085181E-2</v>
      </c>
      <c r="H12" s="7" t="s">
        <v>22</v>
      </c>
      <c r="I12" s="8">
        <v>7.3137903887990656E-3</v>
      </c>
      <c r="J12" s="7" t="s">
        <v>27</v>
      </c>
      <c r="K12" s="8">
        <v>4.428171968928158E-2</v>
      </c>
      <c r="L12" s="9" t="s">
        <v>27</v>
      </c>
      <c r="M12" s="11">
        <v>4.428171968928158E-2</v>
      </c>
      <c r="N12" s="25" t="s">
        <v>31</v>
      </c>
      <c r="O12" s="26"/>
    </row>
    <row r="13" spans="1:15" ht="18.600000000000001" thickBot="1">
      <c r="A13" s="1" t="s">
        <v>22</v>
      </c>
      <c r="B13">
        <v>708798</v>
      </c>
      <c r="C13">
        <v>33401</v>
      </c>
      <c r="D13">
        <v>5184</v>
      </c>
      <c r="E13">
        <f t="shared" si="0"/>
        <v>38585</v>
      </c>
      <c r="F13" s="9" t="s">
        <v>32</v>
      </c>
      <c r="G13" s="10">
        <v>3.6476860736470051E-2</v>
      </c>
      <c r="H13" s="9" t="s">
        <v>33</v>
      </c>
      <c r="I13" s="10">
        <v>7.1837067562380476E-3</v>
      </c>
      <c r="J13" s="9" t="s">
        <v>29</v>
      </c>
      <c r="K13" s="10">
        <v>4.2310982583710702E-2</v>
      </c>
      <c r="L13" s="9" t="s">
        <v>29</v>
      </c>
      <c r="M13" s="11">
        <v>4.2310982583710702E-2</v>
      </c>
      <c r="N13" s="27"/>
      <c r="O13" s="28"/>
    </row>
    <row r="14" spans="1:15">
      <c r="A14" s="1" t="s">
        <v>17</v>
      </c>
      <c r="B14">
        <v>753204</v>
      </c>
      <c r="C14">
        <v>19709</v>
      </c>
      <c r="D14">
        <v>8826</v>
      </c>
      <c r="E14">
        <f t="shared" si="0"/>
        <v>28535</v>
      </c>
      <c r="F14" s="9" t="s">
        <v>12</v>
      </c>
      <c r="G14" s="10">
        <v>3.6160677619150913E-2</v>
      </c>
      <c r="H14" s="9" t="s">
        <v>13</v>
      </c>
      <c r="I14" s="10">
        <v>7.1672594808383566E-3</v>
      </c>
      <c r="J14" s="9" t="s">
        <v>32</v>
      </c>
      <c r="K14" s="10">
        <v>4.1659758645594007E-2</v>
      </c>
      <c r="L14" s="9" t="s">
        <v>32</v>
      </c>
      <c r="M14" s="11">
        <v>4.1659758645594007E-2</v>
      </c>
    </row>
    <row r="15" spans="1:15">
      <c r="A15" s="1" t="s">
        <v>34</v>
      </c>
      <c r="B15">
        <v>6129844</v>
      </c>
      <c r="C15">
        <v>184968</v>
      </c>
      <c r="D15">
        <v>42366</v>
      </c>
      <c r="E15">
        <f t="shared" si="0"/>
        <v>227334</v>
      </c>
      <c r="F15" s="9" t="s">
        <v>35</v>
      </c>
      <c r="G15" s="10">
        <v>3.6130960776017428E-2</v>
      </c>
      <c r="H15" s="9" t="s">
        <v>36</v>
      </c>
      <c r="I15" s="10">
        <v>7.0397175467591814E-3</v>
      </c>
      <c r="J15" s="9" t="s">
        <v>19</v>
      </c>
      <c r="K15" s="10">
        <v>4.0949548138377083E-2</v>
      </c>
      <c r="L15" s="9" t="s">
        <v>19</v>
      </c>
      <c r="M15" s="11">
        <v>4.0949548138377083E-2</v>
      </c>
    </row>
    <row r="16" spans="1:15">
      <c r="A16" s="1" t="s">
        <v>37</v>
      </c>
      <c r="B16">
        <v>3107122</v>
      </c>
      <c r="C16">
        <v>66298</v>
      </c>
      <c r="D16">
        <v>12811</v>
      </c>
      <c r="E16">
        <f t="shared" si="0"/>
        <v>79109</v>
      </c>
      <c r="F16" s="9" t="s">
        <v>38</v>
      </c>
      <c r="G16" s="10">
        <v>3.4385070605939851E-2</v>
      </c>
      <c r="H16" s="9" t="s">
        <v>39</v>
      </c>
      <c r="I16" s="10">
        <v>7.0311345508930097E-3</v>
      </c>
      <c r="J16" s="9" t="s">
        <v>35</v>
      </c>
      <c r="K16" s="10">
        <v>3.9182846755363328E-2</v>
      </c>
      <c r="L16" s="9" t="s">
        <v>35</v>
      </c>
      <c r="M16" s="8">
        <v>3.9182846755363328E-2</v>
      </c>
    </row>
    <row r="17" spans="1:13">
      <c r="A17" s="1" t="s">
        <v>38</v>
      </c>
      <c r="B17">
        <v>1583507</v>
      </c>
      <c r="C17">
        <v>54449</v>
      </c>
      <c r="D17">
        <v>7365</v>
      </c>
      <c r="E17">
        <f t="shared" si="0"/>
        <v>61814</v>
      </c>
      <c r="F17" s="9" t="s">
        <v>40</v>
      </c>
      <c r="G17" s="10">
        <v>3.1739579745091284E-2</v>
      </c>
      <c r="H17" s="9" t="s">
        <v>34</v>
      </c>
      <c r="I17" s="10">
        <v>6.9114320038160841E-3</v>
      </c>
      <c r="J17" s="9" t="s">
        <v>38</v>
      </c>
      <c r="K17" s="10">
        <v>3.9036139404499001E-2</v>
      </c>
      <c r="L17" s="9" t="s">
        <v>38</v>
      </c>
      <c r="M17" s="8">
        <v>3.9036139404499001E-2</v>
      </c>
    </row>
    <row r="18" spans="1:13">
      <c r="A18" s="1" t="s">
        <v>41</v>
      </c>
      <c r="B18">
        <v>1421443</v>
      </c>
      <c r="C18">
        <v>35041</v>
      </c>
      <c r="D18">
        <v>6094</v>
      </c>
      <c r="E18">
        <f t="shared" si="0"/>
        <v>41135</v>
      </c>
      <c r="F18" s="9" t="s">
        <v>42</v>
      </c>
      <c r="G18" s="10">
        <v>3.1198486212199599E-2</v>
      </c>
      <c r="H18" s="9" t="s">
        <v>43</v>
      </c>
      <c r="I18" s="10">
        <v>6.5679282774150213E-3</v>
      </c>
      <c r="J18" s="9" t="s">
        <v>17</v>
      </c>
      <c r="K18" s="10">
        <v>3.7884822704074859E-2</v>
      </c>
      <c r="L18" s="9" t="s">
        <v>17</v>
      </c>
      <c r="M18" s="8">
        <v>3.7884822704074859E-2</v>
      </c>
    </row>
    <row r="19" spans="1:13">
      <c r="A19" s="1" t="s">
        <v>44</v>
      </c>
      <c r="B19">
        <v>1924064</v>
      </c>
      <c r="C19">
        <v>41353</v>
      </c>
      <c r="D19">
        <v>4385</v>
      </c>
      <c r="E19">
        <f t="shared" si="0"/>
        <v>45738</v>
      </c>
      <c r="F19" s="9" t="s">
        <v>39</v>
      </c>
      <c r="G19" s="10">
        <v>3.0303103031990342E-2</v>
      </c>
      <c r="H19" s="9" t="s">
        <v>16</v>
      </c>
      <c r="I19" s="10">
        <v>6.3174114021571645E-3</v>
      </c>
      <c r="J19" s="9" t="s">
        <v>39</v>
      </c>
      <c r="K19" s="10">
        <v>3.7334237582883352E-2</v>
      </c>
      <c r="L19" s="9" t="s">
        <v>39</v>
      </c>
      <c r="M19" s="8">
        <v>3.7334237582883352E-2</v>
      </c>
    </row>
    <row r="20" spans="1:13">
      <c r="A20" s="1" t="s">
        <v>45</v>
      </c>
      <c r="B20">
        <v>1999699</v>
      </c>
      <c r="C20">
        <v>33167</v>
      </c>
      <c r="D20">
        <v>9914</v>
      </c>
      <c r="E20">
        <f t="shared" si="0"/>
        <v>43081</v>
      </c>
      <c r="F20" s="9" t="s">
        <v>34</v>
      </c>
      <c r="G20" s="10">
        <v>3.0174993034080475E-2</v>
      </c>
      <c r="H20" s="9" t="s">
        <v>28</v>
      </c>
      <c r="I20" s="10">
        <v>6.1895863366942475E-3</v>
      </c>
      <c r="J20" s="9" t="s">
        <v>20</v>
      </c>
      <c r="K20" s="10">
        <v>3.7164547313477729E-2</v>
      </c>
      <c r="L20" s="9" t="s">
        <v>20</v>
      </c>
      <c r="M20" s="8">
        <v>3.7164547313477729E-2</v>
      </c>
    </row>
    <row r="21" spans="1:13">
      <c r="A21" s="1" t="s">
        <v>27</v>
      </c>
      <c r="B21">
        <v>644442</v>
      </c>
      <c r="C21">
        <v>25820</v>
      </c>
      <c r="D21">
        <v>2717</v>
      </c>
      <c r="E21">
        <f t="shared" si="0"/>
        <v>28537</v>
      </c>
      <c r="F21" s="9" t="s">
        <v>19</v>
      </c>
      <c r="G21" s="10">
        <v>3.0057684992472234E-2</v>
      </c>
      <c r="H21" s="9" t="s">
        <v>24</v>
      </c>
      <c r="I21" s="10">
        <v>6.1395427341711618E-3</v>
      </c>
      <c r="J21" s="9" t="s">
        <v>34</v>
      </c>
      <c r="K21" s="10">
        <v>3.708642503789656E-2</v>
      </c>
      <c r="L21" s="9" t="s">
        <v>34</v>
      </c>
      <c r="M21" s="8">
        <v>3.708642503789656E-2</v>
      </c>
    </row>
    <row r="22" spans="1:13">
      <c r="A22" s="1" t="s">
        <v>46</v>
      </c>
      <c r="B22">
        <v>3044986</v>
      </c>
      <c r="C22">
        <v>74847</v>
      </c>
      <c r="D22">
        <v>8738</v>
      </c>
      <c r="E22">
        <f t="shared" si="0"/>
        <v>83585</v>
      </c>
      <c r="F22" s="9" t="s">
        <v>47</v>
      </c>
      <c r="G22" s="10">
        <v>2.9389671130245033E-2</v>
      </c>
      <c r="H22" s="9" t="s">
        <v>47</v>
      </c>
      <c r="I22" s="10">
        <v>5.8074955606400563E-3</v>
      </c>
      <c r="J22" s="9" t="s">
        <v>47</v>
      </c>
      <c r="K22" s="10">
        <v>3.5197166690885087E-2</v>
      </c>
      <c r="L22" s="9" t="s">
        <v>47</v>
      </c>
      <c r="M22" s="8">
        <v>3.5197166690885087E-2</v>
      </c>
    </row>
    <row r="23" spans="1:13">
      <c r="A23" s="1" t="s">
        <v>21</v>
      </c>
      <c r="B23">
        <v>3504937</v>
      </c>
      <c r="C23">
        <v>168580</v>
      </c>
      <c r="D23">
        <v>30187</v>
      </c>
      <c r="E23">
        <f t="shared" si="0"/>
        <v>198767</v>
      </c>
      <c r="F23" s="9" t="s">
        <v>48</v>
      </c>
      <c r="G23" s="10">
        <v>2.9179249391996259E-2</v>
      </c>
      <c r="H23" s="9" t="s">
        <v>49</v>
      </c>
      <c r="I23" s="10">
        <v>5.5316785857625738E-3</v>
      </c>
      <c r="J23" s="9" t="s">
        <v>48</v>
      </c>
      <c r="K23" s="10">
        <v>3.4572271805779577E-2</v>
      </c>
      <c r="L23" s="12" t="s">
        <v>48</v>
      </c>
      <c r="M23" s="13">
        <v>3.4599999999999999E-2</v>
      </c>
    </row>
    <row r="24" spans="1:13">
      <c r="A24" s="1" t="s">
        <v>50</v>
      </c>
      <c r="B24">
        <v>4492590</v>
      </c>
      <c r="C24">
        <v>94131</v>
      </c>
      <c r="D24">
        <v>20683</v>
      </c>
      <c r="E24">
        <f t="shared" si="0"/>
        <v>114814</v>
      </c>
      <c r="F24" s="9" t="s">
        <v>51</v>
      </c>
      <c r="G24" s="10">
        <v>2.8546488751616458E-2</v>
      </c>
      <c r="H24" s="9" t="s">
        <v>48</v>
      </c>
      <c r="I24" s="10">
        <v>5.3930224137833192E-3</v>
      </c>
      <c r="J24" s="9" t="s">
        <v>43</v>
      </c>
      <c r="K24" s="10">
        <v>3.4042867454232822E-2</v>
      </c>
      <c r="L24" s="9" t="s">
        <v>43</v>
      </c>
      <c r="M24" s="8">
        <v>3.4042867454232822E-2</v>
      </c>
    </row>
    <row r="25" spans="1:13">
      <c r="A25" s="1" t="s">
        <v>36</v>
      </c>
      <c r="B25">
        <v>2868581</v>
      </c>
      <c r="C25">
        <v>75145</v>
      </c>
      <c r="D25">
        <v>20194</v>
      </c>
      <c r="E25">
        <f t="shared" si="0"/>
        <v>95339</v>
      </c>
      <c r="F25" s="9" t="s">
        <v>43</v>
      </c>
      <c r="G25" s="10">
        <v>2.7474939176817797E-2</v>
      </c>
      <c r="H25" s="9" t="s">
        <v>32</v>
      </c>
      <c r="I25" s="10">
        <v>5.1828979091239581E-3</v>
      </c>
      <c r="J25" s="9" t="s">
        <v>42</v>
      </c>
      <c r="K25" s="10">
        <v>3.4023372997030538E-2</v>
      </c>
      <c r="L25" s="9" t="s">
        <v>42</v>
      </c>
      <c r="M25" s="8">
        <v>3.4023372997030538E-2</v>
      </c>
    </row>
    <row r="26" spans="1:13">
      <c r="A26" s="1" t="s">
        <v>52</v>
      </c>
      <c r="B26">
        <v>1215225</v>
      </c>
      <c r="C26">
        <v>16760</v>
      </c>
      <c r="D26">
        <v>1235</v>
      </c>
      <c r="E26">
        <f t="shared" si="0"/>
        <v>17995</v>
      </c>
      <c r="F26" s="9" t="s">
        <v>23</v>
      </c>
      <c r="G26" s="10">
        <v>2.7393699269889788E-2</v>
      </c>
      <c r="H26" s="9" t="s">
        <v>45</v>
      </c>
      <c r="I26" s="10">
        <v>4.9577461407941895E-3</v>
      </c>
      <c r="J26" s="9" t="s">
        <v>36</v>
      </c>
      <c r="K26" s="10">
        <v>3.3235596275649877E-2</v>
      </c>
      <c r="L26" s="9" t="s">
        <v>36</v>
      </c>
      <c r="M26" s="8">
        <v>3.3235596275649877E-2</v>
      </c>
    </row>
    <row r="27" spans="1:13">
      <c r="A27" s="1" t="s">
        <v>53</v>
      </c>
      <c r="B27">
        <v>2863373</v>
      </c>
      <c r="C27">
        <v>52536</v>
      </c>
      <c r="D27">
        <v>6767</v>
      </c>
      <c r="E27">
        <f t="shared" si="0"/>
        <v>59303</v>
      </c>
      <c r="F27" s="9" t="s">
        <v>20</v>
      </c>
      <c r="G27" s="10">
        <v>2.6867788776933726E-2</v>
      </c>
      <c r="H27" s="9" t="s">
        <v>38</v>
      </c>
      <c r="I27" s="10">
        <v>4.6510687985591471E-3</v>
      </c>
      <c r="J27" s="9" t="s">
        <v>40</v>
      </c>
      <c r="K27" s="10">
        <v>3.2844643472270063E-2</v>
      </c>
      <c r="L27" s="9" t="s">
        <v>40</v>
      </c>
      <c r="M27" s="8">
        <v>3.2844643472270063E-2</v>
      </c>
    </row>
    <row r="28" spans="1:13">
      <c r="A28" s="1" t="s">
        <v>14</v>
      </c>
      <c r="B28">
        <v>496311</v>
      </c>
      <c r="C28">
        <v>28169</v>
      </c>
      <c r="D28">
        <v>6136</v>
      </c>
      <c r="E28">
        <f t="shared" si="0"/>
        <v>34305</v>
      </c>
      <c r="F28" s="9" t="s">
        <v>36</v>
      </c>
      <c r="G28" s="10">
        <v>2.6195878728890697E-2</v>
      </c>
      <c r="H28" s="9" t="s">
        <v>50</v>
      </c>
      <c r="I28" s="10">
        <v>4.6038031514115466E-3</v>
      </c>
      <c r="J28" s="9" t="s">
        <v>51</v>
      </c>
      <c r="K28" s="10">
        <v>3.1416086335609369E-2</v>
      </c>
      <c r="L28" s="9" t="s">
        <v>51</v>
      </c>
      <c r="M28" s="8">
        <v>3.1416086335609369E-2</v>
      </c>
    </row>
    <row r="29" spans="1:13">
      <c r="A29" s="1" t="s">
        <v>49</v>
      </c>
      <c r="B29">
        <v>974207</v>
      </c>
      <c r="C29">
        <v>23977</v>
      </c>
      <c r="D29">
        <v>5389</v>
      </c>
      <c r="E29">
        <f t="shared" si="0"/>
        <v>29366</v>
      </c>
      <c r="F29" s="9" t="s">
        <v>17</v>
      </c>
      <c r="G29" s="10">
        <v>2.6166881747839894E-2</v>
      </c>
      <c r="H29" s="9" t="s">
        <v>41</v>
      </c>
      <c r="I29" s="10">
        <v>4.2871926626674439E-3</v>
      </c>
      <c r="J29" s="9" t="s">
        <v>23</v>
      </c>
      <c r="K29" s="10">
        <v>3.0379800732351189E-2</v>
      </c>
      <c r="L29" s="9" t="s">
        <v>23</v>
      </c>
      <c r="M29" s="8">
        <v>3.0379800732351189E-2</v>
      </c>
    </row>
    <row r="30" spans="1:13">
      <c r="A30" s="1" t="s">
        <v>54</v>
      </c>
      <c r="B30">
        <v>1356018</v>
      </c>
      <c r="C30">
        <v>22751</v>
      </c>
      <c r="D30">
        <v>5026</v>
      </c>
      <c r="E30">
        <f t="shared" si="0"/>
        <v>27777</v>
      </c>
      <c r="F30" s="9" t="s">
        <v>55</v>
      </c>
      <c r="G30" s="10">
        <v>2.6129547390779741E-2</v>
      </c>
      <c r="H30" s="9" t="s">
        <v>27</v>
      </c>
      <c r="I30" s="10">
        <v>4.2160504746742147E-3</v>
      </c>
      <c r="J30" s="9" t="s">
        <v>55</v>
      </c>
      <c r="K30" s="10">
        <v>3.0227596017069702E-2</v>
      </c>
      <c r="L30" s="9" t="s">
        <v>55</v>
      </c>
      <c r="M30" s="8">
        <v>3.0227596017069702E-2</v>
      </c>
    </row>
    <row r="31" spans="1:13">
      <c r="A31" s="1" t="s">
        <v>42</v>
      </c>
      <c r="B31">
        <v>705515</v>
      </c>
      <c r="C31">
        <v>22011</v>
      </c>
      <c r="D31">
        <v>1993</v>
      </c>
      <c r="E31">
        <f t="shared" si="0"/>
        <v>24004</v>
      </c>
      <c r="F31" s="9" t="s">
        <v>41</v>
      </c>
      <c r="G31" s="10">
        <v>2.4651709565561192E-2</v>
      </c>
      <c r="H31" s="9" t="s">
        <v>37</v>
      </c>
      <c r="I31" s="10">
        <v>4.1231081367258835E-3</v>
      </c>
      <c r="J31" s="9" t="s">
        <v>49</v>
      </c>
      <c r="K31" s="10">
        <v>3.0143491065040592E-2</v>
      </c>
      <c r="L31" s="9" t="s">
        <v>49</v>
      </c>
      <c r="M31" s="8">
        <v>3.0143491065040592E-2</v>
      </c>
    </row>
    <row r="32" spans="1:13">
      <c r="A32" s="1" t="s">
        <v>51</v>
      </c>
      <c r="B32">
        <v>4328133</v>
      </c>
      <c r="C32">
        <v>123553</v>
      </c>
      <c r="D32">
        <v>12420</v>
      </c>
      <c r="E32">
        <f t="shared" si="0"/>
        <v>135973</v>
      </c>
      <c r="F32" s="9" t="s">
        <v>49</v>
      </c>
      <c r="G32" s="10">
        <v>2.4611812479278017E-2</v>
      </c>
      <c r="H32" s="9" t="s">
        <v>55</v>
      </c>
      <c r="I32" s="10">
        <v>4.0980486262899617E-3</v>
      </c>
      <c r="J32" s="9" t="s">
        <v>33</v>
      </c>
      <c r="K32" s="10">
        <v>2.9780433938259077E-2</v>
      </c>
      <c r="L32" s="9" t="s">
        <v>33</v>
      </c>
      <c r="M32" s="14">
        <v>2.9780433938259077E-2</v>
      </c>
    </row>
    <row r="33" spans="1:13">
      <c r="A33" s="1" t="s">
        <v>33</v>
      </c>
      <c r="B33">
        <v>877959</v>
      </c>
      <c r="C33">
        <v>19839</v>
      </c>
      <c r="D33">
        <v>6307</v>
      </c>
      <c r="E33">
        <f t="shared" si="0"/>
        <v>26146</v>
      </c>
      <c r="F33" s="9" t="s">
        <v>46</v>
      </c>
      <c r="G33" s="10">
        <v>2.4580408579875243E-2</v>
      </c>
      <c r="H33" s="9" t="s">
        <v>29</v>
      </c>
      <c r="I33" s="10">
        <v>3.9960759882093676E-3</v>
      </c>
      <c r="J33" s="9" t="s">
        <v>41</v>
      </c>
      <c r="K33" s="10">
        <v>2.8938902228228636E-2</v>
      </c>
      <c r="L33" s="9" t="s">
        <v>41</v>
      </c>
      <c r="M33" s="14">
        <v>2.8938902228228636E-2</v>
      </c>
    </row>
    <row r="34" spans="1:13">
      <c r="A34" s="1" t="s">
        <v>13</v>
      </c>
      <c r="B34">
        <v>9291557</v>
      </c>
      <c r="C34">
        <v>577983</v>
      </c>
      <c r="D34">
        <v>66595</v>
      </c>
      <c r="E34">
        <f t="shared" si="0"/>
        <v>644578</v>
      </c>
      <c r="F34" s="9" t="s">
        <v>56</v>
      </c>
      <c r="G34" s="10">
        <v>2.3369098720341604E-2</v>
      </c>
      <c r="H34" s="9" t="s">
        <v>54</v>
      </c>
      <c r="I34" s="10">
        <v>3.7064404749789456E-3</v>
      </c>
      <c r="J34" s="9" t="s">
        <v>46</v>
      </c>
      <c r="K34" s="10">
        <v>2.7450044105293094E-2</v>
      </c>
      <c r="L34" s="9" t="s">
        <v>46</v>
      </c>
      <c r="M34" s="14">
        <v>2.7450044105293094E-2</v>
      </c>
    </row>
    <row r="35" spans="1:13">
      <c r="A35" s="1" t="s">
        <v>57</v>
      </c>
      <c r="B35">
        <v>4626006</v>
      </c>
      <c r="C35">
        <v>79649</v>
      </c>
      <c r="D35">
        <v>9183</v>
      </c>
      <c r="E35">
        <f t="shared" si="0"/>
        <v>88832</v>
      </c>
      <c r="F35" s="9" t="s">
        <v>33</v>
      </c>
      <c r="G35" s="10">
        <v>2.2596727182021027E-2</v>
      </c>
      <c r="H35" s="9" t="s">
        <v>56</v>
      </c>
      <c r="I35" s="10">
        <v>3.0827916648730625E-3</v>
      </c>
      <c r="J35" s="9" t="s">
        <v>15</v>
      </c>
      <c r="K35" s="10">
        <v>2.6626634720407306E-2</v>
      </c>
      <c r="L35" s="9" t="s">
        <v>15</v>
      </c>
      <c r="M35" s="14">
        <v>2.6626634720407306E-2</v>
      </c>
    </row>
    <row r="36" spans="1:13">
      <c r="A36" s="1" t="s">
        <v>47</v>
      </c>
      <c r="B36">
        <v>406027</v>
      </c>
      <c r="C36">
        <v>11933</v>
      </c>
      <c r="D36">
        <v>2358</v>
      </c>
      <c r="E36">
        <f t="shared" si="0"/>
        <v>14291</v>
      </c>
      <c r="F36" s="9" t="s">
        <v>44</v>
      </c>
      <c r="G36" s="10">
        <v>2.1492528315066442E-2</v>
      </c>
      <c r="H36" s="9" t="s">
        <v>35</v>
      </c>
      <c r="I36" s="10">
        <v>3.0518859793459011E-3</v>
      </c>
      <c r="J36" s="9" t="s">
        <v>56</v>
      </c>
      <c r="K36" s="10">
        <v>2.6451890385214668E-2</v>
      </c>
      <c r="L36" s="9" t="s">
        <v>56</v>
      </c>
      <c r="M36" s="14">
        <v>2.6451890385214668E-2</v>
      </c>
    </row>
    <row r="37" spans="1:13">
      <c r="A37" s="1" t="s">
        <v>56</v>
      </c>
      <c r="B37">
        <v>5435982</v>
      </c>
      <c r="C37">
        <v>127034</v>
      </c>
      <c r="D37">
        <v>16758</v>
      </c>
      <c r="E37">
        <f t="shared" si="0"/>
        <v>143792</v>
      </c>
      <c r="F37" s="9" t="s">
        <v>37</v>
      </c>
      <c r="G37" s="10">
        <v>2.1337430586890378E-2</v>
      </c>
      <c r="H37" s="9" t="s">
        <v>26</v>
      </c>
      <c r="I37" s="10">
        <v>3.0233145818013766E-3</v>
      </c>
      <c r="J37" s="9" t="s">
        <v>50</v>
      </c>
      <c r="K37" s="10">
        <v>2.5556304937686278E-2</v>
      </c>
      <c r="L37" s="9" t="s">
        <v>50</v>
      </c>
      <c r="M37" s="14">
        <v>2.5556304937686278E-2</v>
      </c>
    </row>
    <row r="38" spans="1:13">
      <c r="A38" s="1" t="s">
        <v>58</v>
      </c>
      <c r="B38">
        <v>1729489</v>
      </c>
      <c r="C38">
        <v>29496</v>
      </c>
      <c r="D38">
        <v>4772</v>
      </c>
      <c r="E38">
        <f t="shared" si="0"/>
        <v>34268</v>
      </c>
      <c r="F38" s="9" t="s">
        <v>59</v>
      </c>
      <c r="G38" s="10">
        <v>2.1005404947001566E-2</v>
      </c>
      <c r="H38" s="9" t="s">
        <v>23</v>
      </c>
      <c r="I38" s="10">
        <v>2.9861014624613992E-3</v>
      </c>
      <c r="J38" s="9" t="s">
        <v>37</v>
      </c>
      <c r="K38" s="10">
        <v>2.5460538723616258E-2</v>
      </c>
      <c r="L38" s="9" t="s">
        <v>37</v>
      </c>
      <c r="M38" s="14">
        <v>2.5460538723616258E-2</v>
      </c>
    </row>
    <row r="39" spans="1:13">
      <c r="A39" s="1" t="s">
        <v>12</v>
      </c>
      <c r="B39">
        <v>1899356</v>
      </c>
      <c r="C39">
        <v>68682</v>
      </c>
      <c r="D39">
        <v>42725</v>
      </c>
      <c r="E39">
        <f t="shared" si="0"/>
        <v>111407</v>
      </c>
      <c r="F39" s="9" t="s">
        <v>50</v>
      </c>
      <c r="G39" s="10">
        <v>2.0952501786274731E-2</v>
      </c>
      <c r="H39" s="9" t="s">
        <v>46</v>
      </c>
      <c r="I39" s="10">
        <v>2.8696355254178509E-3</v>
      </c>
      <c r="J39" s="9" t="s">
        <v>44</v>
      </c>
      <c r="K39" s="10">
        <v>2.3771558534435445E-2</v>
      </c>
      <c r="L39" s="9" t="s">
        <v>44</v>
      </c>
      <c r="M39" s="14">
        <v>2.3771558534435445E-2</v>
      </c>
    </row>
    <row r="40" spans="1:13">
      <c r="A40" s="1" t="s">
        <v>32</v>
      </c>
      <c r="B40">
        <v>5977351</v>
      </c>
      <c r="C40">
        <v>218035</v>
      </c>
      <c r="D40">
        <v>30980</v>
      </c>
      <c r="E40">
        <f t="shared" si="0"/>
        <v>249015</v>
      </c>
      <c r="F40" s="9" t="s">
        <v>18</v>
      </c>
      <c r="G40" s="10">
        <v>2.0129924046228605E-2</v>
      </c>
      <c r="H40" s="9" t="s">
        <v>51</v>
      </c>
      <c r="I40" s="10">
        <v>2.8695975839929133E-3</v>
      </c>
      <c r="J40" s="9" t="s">
        <v>59</v>
      </c>
      <c r="K40" s="10">
        <v>2.3500828650278908E-2</v>
      </c>
      <c r="L40" s="9" t="s">
        <v>59</v>
      </c>
      <c r="M40" s="14">
        <v>2.3500828650278908E-2</v>
      </c>
    </row>
    <row r="41" spans="1:13">
      <c r="A41" s="1" t="s">
        <v>35</v>
      </c>
      <c r="B41">
        <v>510504</v>
      </c>
      <c r="C41">
        <v>18445</v>
      </c>
      <c r="D41">
        <v>1558</v>
      </c>
      <c r="E41">
        <f t="shared" si="0"/>
        <v>20003</v>
      </c>
      <c r="F41" s="9" t="s">
        <v>26</v>
      </c>
      <c r="G41" s="10">
        <v>1.8592929359617351E-2</v>
      </c>
      <c r="H41" s="9" t="s">
        <v>42</v>
      </c>
      <c r="I41" s="10">
        <v>2.8248867848309389E-3</v>
      </c>
      <c r="J41" s="9" t="s">
        <v>26</v>
      </c>
      <c r="K41" s="10">
        <v>2.1616243941418728E-2</v>
      </c>
      <c r="L41" s="9" t="s">
        <v>26</v>
      </c>
      <c r="M41" s="14">
        <v>2.1616243941418728E-2</v>
      </c>
    </row>
    <row r="42" spans="1:13">
      <c r="A42" s="1" t="s">
        <v>59</v>
      </c>
      <c r="B42">
        <v>2216858</v>
      </c>
      <c r="C42">
        <v>46566</v>
      </c>
      <c r="D42">
        <v>5532</v>
      </c>
      <c r="E42">
        <f t="shared" si="0"/>
        <v>52098</v>
      </c>
      <c r="F42" s="9" t="s">
        <v>53</v>
      </c>
      <c r="G42" s="10">
        <v>1.8347592157920048E-2</v>
      </c>
      <c r="H42" s="9" t="s">
        <v>58</v>
      </c>
      <c r="I42" s="10">
        <v>2.7591965025507534E-3</v>
      </c>
      <c r="J42" s="9" t="s">
        <v>45</v>
      </c>
      <c r="K42" s="10">
        <v>2.154374233322115E-2</v>
      </c>
      <c r="L42" s="9" t="s">
        <v>45</v>
      </c>
      <c r="M42" s="14">
        <v>2.154374233322115E-2</v>
      </c>
    </row>
    <row r="43" spans="1:13">
      <c r="A43" s="1" t="s">
        <v>29</v>
      </c>
      <c r="B43">
        <v>430172</v>
      </c>
      <c r="C43">
        <v>16482</v>
      </c>
      <c r="D43">
        <v>1719</v>
      </c>
      <c r="E43">
        <f t="shared" si="0"/>
        <v>18201</v>
      </c>
      <c r="F43" s="9" t="s">
        <v>15</v>
      </c>
      <c r="G43" s="10">
        <v>1.831742201572165E-2</v>
      </c>
      <c r="H43" s="9" t="s">
        <v>30</v>
      </c>
      <c r="I43" s="10">
        <v>2.5970686167357672E-3</v>
      </c>
      <c r="J43" s="9" t="s">
        <v>18</v>
      </c>
      <c r="K43" s="10">
        <v>2.1478983223745338E-2</v>
      </c>
      <c r="L43" s="9" t="s">
        <v>18</v>
      </c>
      <c r="M43" s="14">
        <v>2.1478983223745338E-2</v>
      </c>
    </row>
    <row r="44" spans="1:13">
      <c r="A44" s="1" t="s">
        <v>60</v>
      </c>
      <c r="B44">
        <v>2979857</v>
      </c>
      <c r="C44">
        <v>39448</v>
      </c>
      <c r="D44">
        <v>3378</v>
      </c>
      <c r="E44">
        <f t="shared" si="0"/>
        <v>42826</v>
      </c>
      <c r="F44" s="9" t="s">
        <v>57</v>
      </c>
      <c r="G44" s="10">
        <v>1.7217660331612195E-2</v>
      </c>
      <c r="H44" s="9" t="s">
        <v>61</v>
      </c>
      <c r="I44" s="10">
        <v>2.5774010422566413E-3</v>
      </c>
      <c r="J44" s="9" t="s">
        <v>28</v>
      </c>
      <c r="K44" s="10">
        <v>2.122989527229565E-2</v>
      </c>
      <c r="L44" s="9" t="s">
        <v>28</v>
      </c>
      <c r="M44" s="14">
        <v>2.122989527229565E-2</v>
      </c>
    </row>
    <row r="45" spans="1:13">
      <c r="A45" s="1" t="s">
        <v>61</v>
      </c>
      <c r="B45">
        <v>12783032</v>
      </c>
      <c r="C45">
        <v>201154</v>
      </c>
      <c r="D45">
        <v>32947</v>
      </c>
      <c r="E45">
        <f t="shared" si="0"/>
        <v>234101</v>
      </c>
      <c r="F45" s="9" t="s">
        <v>58</v>
      </c>
      <c r="G45" s="10">
        <v>1.7054748541332151E-2</v>
      </c>
      <c r="H45" s="9" t="s">
        <v>59</v>
      </c>
      <c r="I45" s="10">
        <v>2.495423703277341E-3</v>
      </c>
      <c r="J45" s="9" t="s">
        <v>53</v>
      </c>
      <c r="K45" s="10">
        <v>2.0710888871271749E-2</v>
      </c>
      <c r="L45" s="9" t="s">
        <v>53</v>
      </c>
      <c r="M45" s="14">
        <v>2.0710888871271749E-2</v>
      </c>
    </row>
    <row r="46" spans="1:13">
      <c r="A46" s="1" t="s">
        <v>43</v>
      </c>
      <c r="B46">
        <v>1435308</v>
      </c>
      <c r="C46">
        <v>39435</v>
      </c>
      <c r="D46">
        <v>9427</v>
      </c>
      <c r="E46">
        <f t="shared" si="0"/>
        <v>48862</v>
      </c>
      <c r="F46" s="9" t="s">
        <v>54</v>
      </c>
      <c r="G46" s="10">
        <v>1.6777800884649023E-2</v>
      </c>
      <c r="H46" s="9" t="s">
        <v>53</v>
      </c>
      <c r="I46" s="10">
        <v>2.363296713351701E-3</v>
      </c>
      <c r="J46" s="9" t="s">
        <v>54</v>
      </c>
      <c r="K46" s="10">
        <v>2.048424135962797E-2</v>
      </c>
      <c r="L46" s="9" t="s">
        <v>54</v>
      </c>
      <c r="M46" s="14">
        <v>2.048424135962797E-2</v>
      </c>
    </row>
    <row r="47" spans="1:13">
      <c r="A47" s="1" t="s">
        <v>16</v>
      </c>
      <c r="B47">
        <v>318010</v>
      </c>
      <c r="C47">
        <v>18885</v>
      </c>
      <c r="D47">
        <v>2009</v>
      </c>
      <c r="E47">
        <f t="shared" si="0"/>
        <v>20894</v>
      </c>
      <c r="F47" s="9" t="s">
        <v>45</v>
      </c>
      <c r="G47" s="10">
        <v>1.6585996192426962E-2</v>
      </c>
      <c r="H47" s="9" t="s">
        <v>44</v>
      </c>
      <c r="I47" s="10">
        <v>2.2790302193690022E-3</v>
      </c>
      <c r="J47" s="9" t="s">
        <v>58</v>
      </c>
      <c r="K47" s="10">
        <v>1.9813945043882904E-2</v>
      </c>
      <c r="L47" s="9" t="s">
        <v>58</v>
      </c>
      <c r="M47" s="15">
        <v>1.9813945043882904E-2</v>
      </c>
    </row>
    <row r="48" spans="1:13">
      <c r="A48" s="1" t="s">
        <v>55</v>
      </c>
      <c r="B48">
        <v>4150512</v>
      </c>
      <c r="C48">
        <v>108451</v>
      </c>
      <c r="D48">
        <v>17009</v>
      </c>
      <c r="E48">
        <f t="shared" si="0"/>
        <v>125460</v>
      </c>
      <c r="F48" s="9" t="s">
        <v>61</v>
      </c>
      <c r="G48" s="10">
        <v>1.573601630661646E-2</v>
      </c>
      <c r="H48" s="9" t="s">
        <v>57</v>
      </c>
      <c r="I48" s="10">
        <v>1.9850817314115026E-3</v>
      </c>
      <c r="J48" s="9" t="s">
        <v>57</v>
      </c>
      <c r="K48" s="10">
        <v>1.9202742063023696E-2</v>
      </c>
      <c r="L48" s="9" t="s">
        <v>57</v>
      </c>
      <c r="M48" s="15">
        <v>1.9202742063023696E-2</v>
      </c>
    </row>
    <row r="49" spans="1:13">
      <c r="A49" s="1" t="s">
        <v>25</v>
      </c>
      <c r="B49">
        <v>3459806</v>
      </c>
      <c r="C49">
        <v>129410</v>
      </c>
      <c r="D49">
        <v>29833</v>
      </c>
      <c r="E49">
        <f t="shared" si="0"/>
        <v>159243</v>
      </c>
      <c r="F49" s="9" t="s">
        <v>30</v>
      </c>
      <c r="G49" s="10">
        <v>1.5528372851822273E-2</v>
      </c>
      <c r="H49" s="9" t="s">
        <v>18</v>
      </c>
      <c r="I49" s="10">
        <v>1.3490591775167347E-3</v>
      </c>
      <c r="J49" s="9" t="s">
        <v>61</v>
      </c>
      <c r="K49" s="10">
        <v>1.8313417348873099E-2</v>
      </c>
      <c r="L49" s="9" t="s">
        <v>61</v>
      </c>
      <c r="M49" s="15">
        <v>1.8313417348873099E-2</v>
      </c>
    </row>
    <row r="50" spans="1:13">
      <c r="A50" s="1" t="s">
        <v>40</v>
      </c>
      <c r="B50">
        <v>725750</v>
      </c>
      <c r="C50">
        <v>23035</v>
      </c>
      <c r="D50">
        <v>802</v>
      </c>
      <c r="E50">
        <f t="shared" si="0"/>
        <v>23837</v>
      </c>
      <c r="F50" s="9" t="s">
        <v>28</v>
      </c>
      <c r="G50" s="10">
        <v>1.5040308935601401E-2</v>
      </c>
      <c r="H50" s="9" t="s">
        <v>60</v>
      </c>
      <c r="I50" s="10">
        <v>1.1336114451129702E-3</v>
      </c>
      <c r="J50" s="9" t="s">
        <v>30</v>
      </c>
      <c r="K50" s="10">
        <v>1.8125441468558042E-2</v>
      </c>
      <c r="L50" s="9" t="s">
        <v>30</v>
      </c>
      <c r="M50" s="15">
        <v>1.8125441468558042E-2</v>
      </c>
    </row>
    <row r="51" spans="1:13">
      <c r="A51" s="1" t="s">
        <v>39</v>
      </c>
      <c r="B51">
        <v>2916599</v>
      </c>
      <c r="C51">
        <v>88382</v>
      </c>
      <c r="D51">
        <v>20507</v>
      </c>
      <c r="E51">
        <f t="shared" si="0"/>
        <v>108889</v>
      </c>
      <c r="F51" s="9" t="s">
        <v>52</v>
      </c>
      <c r="G51" s="10">
        <v>1.3791684667448414E-2</v>
      </c>
      <c r="H51" s="9" t="s">
        <v>40</v>
      </c>
      <c r="I51" s="10">
        <v>1.1050637271787806E-3</v>
      </c>
      <c r="J51" s="9" t="s">
        <v>52</v>
      </c>
      <c r="K51" s="10">
        <v>1.480795737414882E-2</v>
      </c>
      <c r="L51" s="9" t="s">
        <v>52</v>
      </c>
      <c r="M51" s="15">
        <v>1.480795737414882E-2</v>
      </c>
    </row>
    <row r="52" spans="1:13">
      <c r="A52" s="1" t="s">
        <v>24</v>
      </c>
      <c r="B52">
        <v>284386</v>
      </c>
      <c r="C52">
        <v>13105</v>
      </c>
      <c r="D52">
        <v>1746</v>
      </c>
      <c r="E52">
        <f t="shared" si="0"/>
        <v>14851</v>
      </c>
      <c r="F52" s="9" t="s">
        <v>60</v>
      </c>
      <c r="G52" s="10">
        <v>1.3238219149442405E-2</v>
      </c>
      <c r="H52" s="9" t="s">
        <v>10</v>
      </c>
      <c r="I52" s="10">
        <v>1.0276686387189502E-3</v>
      </c>
      <c r="J52" s="9" t="s">
        <v>60</v>
      </c>
      <c r="K52" s="10">
        <v>1.4371830594555376E-2</v>
      </c>
      <c r="L52" s="9" t="s">
        <v>60</v>
      </c>
      <c r="M52" s="15">
        <v>1.4371830594555376E-2</v>
      </c>
    </row>
    <row r="53" spans="1:13">
      <c r="F53" s="9" t="s">
        <v>10</v>
      </c>
      <c r="G53" s="10">
        <v>1.1628241113466794E-2</v>
      </c>
      <c r="H53" s="9" t="s">
        <v>52</v>
      </c>
      <c r="I53" s="10">
        <v>1.0162727067004054E-3</v>
      </c>
      <c r="J53" s="9" t="s">
        <v>10</v>
      </c>
      <c r="K53" s="10">
        <v>1.2655909752185744E-2</v>
      </c>
      <c r="L53" s="9" t="s">
        <v>10</v>
      </c>
      <c r="M53" s="15">
        <v>1.2655909752185744E-2</v>
      </c>
    </row>
    <row r="54" spans="1:13">
      <c r="M54" s="16"/>
    </row>
    <row r="55" spans="1:13">
      <c r="E55" s="17"/>
      <c r="M55" s="16"/>
    </row>
    <row r="56" spans="1:13">
      <c r="M56" s="16"/>
    </row>
    <row r="57" spans="1:13">
      <c r="M57" s="16"/>
    </row>
    <row r="58" spans="1:13">
      <c r="M58" s="16"/>
    </row>
    <row r="59" spans="1:13">
      <c r="M59" s="16"/>
    </row>
    <row r="60" spans="1:13">
      <c r="M60" s="16"/>
    </row>
    <row r="61" spans="1:13">
      <c r="M61" s="16"/>
    </row>
    <row r="62" spans="1:13">
      <c r="M62" s="16"/>
    </row>
    <row r="63" spans="1:13">
      <c r="M63" s="16"/>
    </row>
    <row r="64" spans="1:13">
      <c r="M64" s="16"/>
    </row>
    <row r="65" spans="13:13">
      <c r="M65" s="16"/>
    </row>
    <row r="66" spans="13:13">
      <c r="M66" s="16"/>
    </row>
  </sheetData>
  <mergeCells count="3">
    <mergeCell ref="F1:K1"/>
    <mergeCell ref="L1:M1"/>
    <mergeCell ref="N12:O13"/>
  </mergeCells>
  <conditionalFormatting sqref="M3:M53">
    <cfRule type="cellIs" dxfId="1" priority="1" operator="greaterThan">
      <formula>0.055</formula>
    </cfRule>
  </conditionalFormatting>
  <pageMargins left="0.7" right="0.7" top="0.75" bottom="0.75" header="0.3" footer="0.3"/>
  <drawing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5"/>
  <sheetViews>
    <sheetView zoomScale="60" zoomScaleNormal="60" workbookViewId="0">
      <selection activeCell="E2" sqref="E2"/>
    </sheetView>
  </sheetViews>
  <sheetFormatPr defaultColWidth="11" defaultRowHeight="18"/>
  <cols>
    <col min="1" max="1" width="20.5" style="1" bestFit="1" customWidth="1"/>
    <col min="2" max="2" width="30.5" customWidth="1"/>
  </cols>
  <sheetData>
    <row r="1" spans="1:2" ht="36">
      <c r="A1" s="4" t="s">
        <v>1</v>
      </c>
      <c r="B1" s="6" t="s">
        <v>125</v>
      </c>
    </row>
    <row r="2" spans="1:2">
      <c r="A2" s="9" t="s">
        <v>11</v>
      </c>
      <c r="B2" s="10">
        <v>8.6074023439653369E-2</v>
      </c>
    </row>
    <row r="3" spans="1:2">
      <c r="A3" s="9" t="s">
        <v>13</v>
      </c>
      <c r="B3" s="10">
        <v>6.9372442099854742E-2</v>
      </c>
    </row>
    <row r="4" spans="1:2">
      <c r="A4" s="9" t="s">
        <v>14</v>
      </c>
      <c r="B4" s="10">
        <v>6.9119967117392114E-2</v>
      </c>
    </row>
    <row r="5" spans="1:2">
      <c r="A5" s="9" t="s">
        <v>16</v>
      </c>
      <c r="B5" s="10">
        <v>6.5702336404515588E-2</v>
      </c>
    </row>
    <row r="6" spans="1:2">
      <c r="A6" s="9" t="s">
        <v>12</v>
      </c>
      <c r="B6" s="10">
        <v>5.8655144164653707E-2</v>
      </c>
    </row>
    <row r="7" spans="1:2">
      <c r="A7" s="9" t="s">
        <v>21</v>
      </c>
      <c r="B7" s="10">
        <v>5.671057710880395E-2</v>
      </c>
    </row>
    <row r="8" spans="1:2">
      <c r="A8" s="9" t="s">
        <v>22</v>
      </c>
      <c r="B8" s="11">
        <v>5.4437230353358783E-2</v>
      </c>
    </row>
    <row r="9" spans="1:2">
      <c r="A9" s="9" t="s">
        <v>24</v>
      </c>
      <c r="B9" s="11">
        <v>5.2221276715450127E-2</v>
      </c>
    </row>
    <row r="10" spans="1:2">
      <c r="A10" s="9" t="s">
        <v>25</v>
      </c>
      <c r="B10" s="11">
        <v>4.6026569119771453E-2</v>
      </c>
    </row>
    <row r="11" spans="1:2">
      <c r="A11" s="9" t="s">
        <v>27</v>
      </c>
      <c r="B11" s="11">
        <v>4.428171968928158E-2</v>
      </c>
    </row>
    <row r="12" spans="1:2">
      <c r="A12" s="9" t="s">
        <v>29</v>
      </c>
      <c r="B12" s="11">
        <v>4.2310982583710702E-2</v>
      </c>
    </row>
    <row r="13" spans="1:2">
      <c r="A13" s="9" t="s">
        <v>32</v>
      </c>
      <c r="B13" s="11">
        <v>4.1659758645594007E-2</v>
      </c>
    </row>
    <row r="14" spans="1:2">
      <c r="A14" s="9" t="s">
        <v>19</v>
      </c>
      <c r="B14" s="11">
        <v>4.0949548138377083E-2</v>
      </c>
    </row>
    <row r="15" spans="1:2">
      <c r="A15" s="9" t="s">
        <v>35</v>
      </c>
      <c r="B15" s="8">
        <v>3.9182846755363328E-2</v>
      </c>
    </row>
    <row r="16" spans="1:2">
      <c r="A16" s="9" t="s">
        <v>38</v>
      </c>
      <c r="B16" s="8">
        <v>3.9036139404499001E-2</v>
      </c>
    </row>
    <row r="17" spans="1:2">
      <c r="A17" s="9" t="s">
        <v>17</v>
      </c>
      <c r="B17" s="8">
        <v>3.7884822704074859E-2</v>
      </c>
    </row>
    <row r="18" spans="1:2">
      <c r="A18" s="9" t="s">
        <v>39</v>
      </c>
      <c r="B18" s="8">
        <v>3.7334237582883352E-2</v>
      </c>
    </row>
    <row r="19" spans="1:2">
      <c r="A19" s="9" t="s">
        <v>20</v>
      </c>
      <c r="B19" s="8">
        <v>3.7164547313477729E-2</v>
      </c>
    </row>
    <row r="20" spans="1:2">
      <c r="A20" s="9" t="s">
        <v>34</v>
      </c>
      <c r="B20" s="8">
        <v>3.708642503789656E-2</v>
      </c>
    </row>
    <row r="21" spans="1:2">
      <c r="A21" s="9" t="s">
        <v>47</v>
      </c>
      <c r="B21" s="8">
        <v>3.5197166690885087E-2</v>
      </c>
    </row>
    <row r="22" spans="1:2">
      <c r="A22" s="12" t="s">
        <v>48</v>
      </c>
      <c r="B22" s="13">
        <v>3.4599999999999999E-2</v>
      </c>
    </row>
    <row r="23" spans="1:2">
      <c r="A23" s="9" t="s">
        <v>43</v>
      </c>
      <c r="B23" s="8">
        <v>3.4042867454232822E-2</v>
      </c>
    </row>
    <row r="24" spans="1:2">
      <c r="A24" s="9" t="s">
        <v>42</v>
      </c>
      <c r="B24" s="8">
        <v>3.4023372997030538E-2</v>
      </c>
    </row>
    <row r="25" spans="1:2">
      <c r="A25" s="9" t="s">
        <v>36</v>
      </c>
      <c r="B25" s="8">
        <v>3.3235596275649877E-2</v>
      </c>
    </row>
    <row r="26" spans="1:2">
      <c r="A26" s="9" t="s">
        <v>40</v>
      </c>
      <c r="B26" s="8">
        <v>3.2844643472270063E-2</v>
      </c>
    </row>
    <row r="27" spans="1:2">
      <c r="A27" s="9" t="s">
        <v>51</v>
      </c>
      <c r="B27" s="8">
        <v>3.1416086335609369E-2</v>
      </c>
    </row>
    <row r="28" spans="1:2">
      <c r="A28" s="9" t="s">
        <v>23</v>
      </c>
      <c r="B28" s="8">
        <v>3.0379800732351189E-2</v>
      </c>
    </row>
    <row r="29" spans="1:2">
      <c r="A29" s="9" t="s">
        <v>55</v>
      </c>
      <c r="B29" s="8">
        <v>3.0227596017069702E-2</v>
      </c>
    </row>
    <row r="30" spans="1:2">
      <c r="A30" s="9" t="s">
        <v>49</v>
      </c>
      <c r="B30" s="8">
        <v>3.0143491065040592E-2</v>
      </c>
    </row>
    <row r="31" spans="1:2">
      <c r="A31" s="9" t="s">
        <v>33</v>
      </c>
      <c r="B31" s="14">
        <v>2.9780433938259077E-2</v>
      </c>
    </row>
    <row r="32" spans="1:2">
      <c r="A32" s="9" t="s">
        <v>41</v>
      </c>
      <c r="B32" s="14">
        <v>2.8938902228228636E-2</v>
      </c>
    </row>
    <row r="33" spans="1:2">
      <c r="A33" s="9" t="s">
        <v>46</v>
      </c>
      <c r="B33" s="14">
        <v>2.7450044105293094E-2</v>
      </c>
    </row>
    <row r="34" spans="1:2">
      <c r="A34" s="9" t="s">
        <v>15</v>
      </c>
      <c r="B34" s="14">
        <v>2.6626634720407306E-2</v>
      </c>
    </row>
    <row r="35" spans="1:2">
      <c r="A35" s="9" t="s">
        <v>56</v>
      </c>
      <c r="B35" s="14">
        <v>2.6451890385214668E-2</v>
      </c>
    </row>
    <row r="36" spans="1:2">
      <c r="A36" s="9" t="s">
        <v>50</v>
      </c>
      <c r="B36" s="14">
        <v>2.5556304937686278E-2</v>
      </c>
    </row>
    <row r="37" spans="1:2">
      <c r="A37" s="9" t="s">
        <v>37</v>
      </c>
      <c r="B37" s="14">
        <v>2.5460538723616258E-2</v>
      </c>
    </row>
    <row r="38" spans="1:2">
      <c r="A38" s="9" t="s">
        <v>44</v>
      </c>
      <c r="B38" s="14">
        <v>2.3771558534435445E-2</v>
      </c>
    </row>
    <row r="39" spans="1:2">
      <c r="A39" s="9" t="s">
        <v>59</v>
      </c>
      <c r="B39" s="14">
        <v>2.3500828650278908E-2</v>
      </c>
    </row>
    <row r="40" spans="1:2">
      <c r="A40" s="9" t="s">
        <v>26</v>
      </c>
      <c r="B40" s="14">
        <v>2.1616243941418728E-2</v>
      </c>
    </row>
    <row r="41" spans="1:2">
      <c r="A41" s="9" t="s">
        <v>45</v>
      </c>
      <c r="B41" s="14">
        <v>2.154374233322115E-2</v>
      </c>
    </row>
    <row r="42" spans="1:2">
      <c r="A42" s="9" t="s">
        <v>18</v>
      </c>
      <c r="B42" s="14">
        <v>2.1478983223745338E-2</v>
      </c>
    </row>
    <row r="43" spans="1:2">
      <c r="A43" s="9" t="s">
        <v>28</v>
      </c>
      <c r="B43" s="14">
        <v>2.122989527229565E-2</v>
      </c>
    </row>
    <row r="44" spans="1:2">
      <c r="A44" s="9" t="s">
        <v>53</v>
      </c>
      <c r="B44" s="14">
        <v>2.0710888871271749E-2</v>
      </c>
    </row>
    <row r="45" spans="1:2">
      <c r="A45" s="9" t="s">
        <v>54</v>
      </c>
      <c r="B45" s="14">
        <v>2.048424135962797E-2</v>
      </c>
    </row>
    <row r="46" spans="1:2">
      <c r="A46" s="9" t="s">
        <v>58</v>
      </c>
      <c r="B46" s="15">
        <v>1.9813945043882904E-2</v>
      </c>
    </row>
    <row r="47" spans="1:2">
      <c r="A47" s="9" t="s">
        <v>57</v>
      </c>
      <c r="B47" s="15">
        <v>1.9202742063023696E-2</v>
      </c>
    </row>
    <row r="48" spans="1:2">
      <c r="A48" s="9" t="s">
        <v>61</v>
      </c>
      <c r="B48" s="15">
        <v>1.8313417348873099E-2</v>
      </c>
    </row>
    <row r="49" spans="1:2">
      <c r="A49" s="9" t="s">
        <v>30</v>
      </c>
      <c r="B49" s="15">
        <v>1.8125441468558042E-2</v>
      </c>
    </row>
    <row r="50" spans="1:2">
      <c r="A50" s="9" t="s">
        <v>52</v>
      </c>
      <c r="B50" s="15">
        <v>1.480795737414882E-2</v>
      </c>
    </row>
    <row r="51" spans="1:2">
      <c r="A51" s="9" t="s">
        <v>60</v>
      </c>
      <c r="B51" s="15">
        <v>1.4371830594555376E-2</v>
      </c>
    </row>
    <row r="52" spans="1:2">
      <c r="A52" s="9" t="s">
        <v>10</v>
      </c>
      <c r="B52" s="15">
        <v>1.2655909752185744E-2</v>
      </c>
    </row>
    <row r="53" spans="1:2">
      <c r="B53" s="16"/>
    </row>
    <row r="54" spans="1:2" ht="18.600000000000001" thickBot="1">
      <c r="B54" s="16"/>
    </row>
    <row r="55" spans="1:2" ht="15.6">
      <c r="A55" s="25" t="s">
        <v>31</v>
      </c>
      <c r="B55" s="26"/>
    </row>
    <row r="56" spans="1:2" ht="16.2" thickBot="1">
      <c r="A56" s="27"/>
      <c r="B56" s="28"/>
    </row>
    <row r="57" spans="1:2">
      <c r="B57" s="16"/>
    </row>
    <row r="58" spans="1:2">
      <c r="B58" s="16"/>
    </row>
    <row r="59" spans="1:2">
      <c r="B59" s="16"/>
    </row>
    <row r="60" spans="1:2">
      <c r="B60" s="16"/>
    </row>
    <row r="61" spans="1:2">
      <c r="B61" s="16"/>
    </row>
    <row r="62" spans="1:2">
      <c r="B62" s="16"/>
    </row>
    <row r="63" spans="1:2">
      <c r="B63" s="16"/>
    </row>
    <row r="64" spans="1:2">
      <c r="B64" s="16"/>
    </row>
    <row r="65" spans="2:2">
      <c r="B65" s="16"/>
    </row>
  </sheetData>
  <mergeCells count="1">
    <mergeCell ref="A55:B56"/>
  </mergeCells>
  <conditionalFormatting sqref="B2:B52">
    <cfRule type="cellIs" dxfId="0" priority="1" operator="greaterThan">
      <formula>0.055</formula>
    </cfRule>
  </conditionalFormatting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Underlying Data</vt:lpstr>
      <vt:lpstr>Formatted Data</vt:lpstr>
      <vt:lpstr>Draft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Austin Wu</cp:lastModifiedBy>
  <dcterms:created xsi:type="dcterms:W3CDTF">2018-04-16T16:58:07Z</dcterms:created>
  <dcterms:modified xsi:type="dcterms:W3CDTF">2022-06-27T20:35:52Z</dcterms:modified>
</cp:coreProperties>
</file>